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 tabRatio="906" firstSheet="1" activeTab="1"/>
  </bookViews>
  <sheets>
    <sheet name="محمد علي" sheetId="1" state="hidden" r:id="rId1"/>
    <sheet name="القدس للادوات الصحية" sheetId="27" r:id="rId2"/>
  </sheets>
  <definedNames>
    <definedName name="_xlnm._FilterDatabase" localSheetId="1" hidden="1">'القدس للادوات الصحية'!$A$5:$O$75</definedName>
    <definedName name="_xlnm.Print_Area" localSheetId="1">'القدس للادوات الصحية'!$A$1:$N$9</definedName>
    <definedName name="_xlnm.Print_Area" localSheetId="0">'محمد علي'!$A$2:$V$58</definedName>
  </definedNames>
  <calcPr calcId="162913"/>
</workbook>
</file>

<file path=xl/calcChain.xml><?xml version="1.0" encoding="utf-8"?>
<calcChain xmlns="http://schemas.openxmlformats.org/spreadsheetml/2006/main">
  <c r="D76" i="27" l="1"/>
  <c r="G3" i="27"/>
  <c r="C10" i="27" l="1"/>
  <c r="C11" i="27"/>
  <c r="C12" i="27"/>
  <c r="C13" i="27"/>
  <c r="C14" i="27"/>
  <c r="C15" i="27"/>
  <c r="C16" i="27"/>
  <c r="C17" i="27"/>
  <c r="C18" i="27"/>
  <c r="C19" i="27"/>
  <c r="C20" i="27"/>
  <c r="C21" i="27"/>
  <c r="C22" i="27"/>
  <c r="C23" i="27"/>
  <c r="C24" i="27"/>
  <c r="C25" i="27"/>
  <c r="C26" i="27"/>
  <c r="C27" i="27"/>
  <c r="C28" i="27"/>
  <c r="C29" i="27"/>
  <c r="C30" i="27"/>
  <c r="C31" i="27"/>
  <c r="C32" i="27"/>
  <c r="C33" i="27"/>
  <c r="C34" i="27"/>
  <c r="C35" i="27"/>
  <c r="C36" i="27"/>
  <c r="C37" i="27"/>
  <c r="C38" i="27"/>
  <c r="C39" i="27"/>
  <c r="C40" i="27"/>
  <c r="C41" i="27"/>
  <c r="C42" i="27"/>
  <c r="C43" i="27"/>
  <c r="C44" i="27"/>
  <c r="C45" i="27"/>
  <c r="C46" i="27"/>
  <c r="C47" i="27"/>
  <c r="C48" i="27"/>
  <c r="C49" i="27"/>
  <c r="C50" i="27"/>
  <c r="C51" i="27"/>
  <c r="C52" i="27"/>
  <c r="C53" i="27"/>
  <c r="C54" i="27"/>
  <c r="C55" i="27"/>
  <c r="C56" i="27"/>
  <c r="C57" i="27"/>
  <c r="C58" i="27"/>
  <c r="C59" i="27"/>
  <c r="C60" i="27"/>
  <c r="C61" i="27"/>
  <c r="C62" i="27"/>
  <c r="C63" i="27"/>
  <c r="C64" i="27"/>
  <c r="C65" i="27"/>
  <c r="C66" i="27"/>
  <c r="C67" i="27"/>
  <c r="C68" i="27"/>
  <c r="C69" i="27"/>
  <c r="C70" i="27"/>
  <c r="C71" i="27"/>
  <c r="C72" i="27"/>
  <c r="C73" i="27"/>
  <c r="C74" i="27"/>
  <c r="C76" i="27" l="1"/>
  <c r="E76" i="27"/>
  <c r="G2" i="27"/>
  <c r="G1" i="27" l="1"/>
  <c r="G4" i="27" s="1"/>
  <c r="I6" i="1" l="1"/>
  <c r="D7" i="1" l="1"/>
  <c r="D36" i="1" l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V57" i="1" l="1"/>
  <c r="F57" i="1"/>
  <c r="C57" i="1"/>
  <c r="H57" i="1"/>
  <c r="I57" i="1"/>
  <c r="K57" i="1"/>
  <c r="L57" i="1"/>
  <c r="N57" i="1"/>
  <c r="O57" i="1"/>
  <c r="P57" i="1"/>
  <c r="Q57" i="1"/>
  <c r="S57" i="1"/>
  <c r="T57" i="1"/>
  <c r="U57" i="1"/>
  <c r="B57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50" i="1"/>
  <c r="D51" i="1"/>
  <c r="D52" i="1"/>
  <c r="D53" i="1"/>
  <c r="D54" i="1"/>
  <c r="D55" i="1"/>
  <c r="D56" i="1"/>
  <c r="D8" i="1"/>
  <c r="D6" i="1"/>
  <c r="J6" i="1" s="1"/>
  <c r="D57" i="1" l="1"/>
  <c r="D58" i="1" s="1"/>
</calcChain>
</file>

<file path=xl/sharedStrings.xml><?xml version="1.0" encoding="utf-8"?>
<sst xmlns="http://schemas.openxmlformats.org/spreadsheetml/2006/main" count="100" uniqueCount="58">
  <si>
    <t>م</t>
  </si>
  <si>
    <t>الكميه</t>
  </si>
  <si>
    <t>السعر</t>
  </si>
  <si>
    <t>اجمالي القيمه</t>
  </si>
  <si>
    <t>B1</t>
  </si>
  <si>
    <t>B2</t>
  </si>
  <si>
    <t>B3</t>
  </si>
  <si>
    <t>B4</t>
  </si>
  <si>
    <t>B5</t>
  </si>
  <si>
    <t>B7+8+9</t>
  </si>
  <si>
    <t>B11</t>
  </si>
  <si>
    <t>A</t>
  </si>
  <si>
    <t>توزيع علي المشروعات</t>
  </si>
  <si>
    <t>توريد</t>
  </si>
  <si>
    <t>الاجمالي</t>
  </si>
  <si>
    <t>سند التوريد</t>
  </si>
  <si>
    <t>التاريخ</t>
  </si>
  <si>
    <t>محمد علي</t>
  </si>
  <si>
    <t>اسمنت</t>
  </si>
  <si>
    <t>قديم</t>
  </si>
  <si>
    <t>التوصيف</t>
  </si>
  <si>
    <t>سى ووتر</t>
  </si>
  <si>
    <t>شيك</t>
  </si>
  <si>
    <t>مقدم عقود 3 شقق</t>
  </si>
  <si>
    <t>حديد</t>
  </si>
  <si>
    <t>اسمنت العسكرى</t>
  </si>
  <si>
    <t>اسمنت بنى سويف</t>
  </si>
  <si>
    <t xml:space="preserve"> سى ووتر15 شكاره</t>
  </si>
  <si>
    <t>بيد الحاج احمد</t>
  </si>
  <si>
    <t>البيـــــــــــــــــــــان</t>
  </si>
  <si>
    <t>دفعات نقدية منصرفه للمورد</t>
  </si>
  <si>
    <t>سند صرف رقم</t>
  </si>
  <si>
    <t>تاريخ السند</t>
  </si>
  <si>
    <t>اجمالى الفواتير</t>
  </si>
  <si>
    <t>اجمالى المسدد</t>
  </si>
  <si>
    <t>الرصيد</t>
  </si>
  <si>
    <t xml:space="preserve">                        </t>
  </si>
  <si>
    <t>الموقع</t>
  </si>
  <si>
    <t>القطعة</t>
  </si>
  <si>
    <t>القدس للادوات الصحية</t>
  </si>
  <si>
    <t>اسم المورد</t>
  </si>
  <si>
    <t xml:space="preserve">رقم الفاتورة </t>
  </si>
  <si>
    <t>المبلغ</t>
  </si>
  <si>
    <t>عدد 2 قاعده + 2 شطاف</t>
  </si>
  <si>
    <t>اسلام كشرى</t>
  </si>
  <si>
    <t>احمد كشرى</t>
  </si>
  <si>
    <t>عدد 3 قاعده + 3 شطاف</t>
  </si>
  <si>
    <t xml:space="preserve">فاتورة ادوات صحية </t>
  </si>
  <si>
    <t xml:space="preserve">عدد 2 قاعده + 2 شطاف + وحدة 85سم </t>
  </si>
  <si>
    <t xml:space="preserve">اسلام نادي قارون </t>
  </si>
  <si>
    <t xml:space="preserve">مرتجع بضاعة </t>
  </si>
  <si>
    <t>005917</t>
  </si>
  <si>
    <t>005918</t>
  </si>
  <si>
    <t>مرتجع بضاعة</t>
  </si>
  <si>
    <t xml:space="preserve">مشال </t>
  </si>
  <si>
    <t xml:space="preserve">مرتجع ادوات صحية </t>
  </si>
  <si>
    <t xml:space="preserve">مرتجع </t>
  </si>
  <si>
    <t xml:space="preserve">الاجمالي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</si>
</sst>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_-* #,##0.00\-;_-* &quot;-&quot;??_-;_-@_-"/>
    <numFmt numFmtId="165" formatCode="[$-1010000]d/m/yyyy;@"/>
    <numFmt numFmtId="166" formatCode="0.0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name val="Calibri"/>
      <family val="2"/>
      <scheme val="minor"/>
    </font>
    <font>
      <i/>
      <sz val="20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b/>
      <u/>
      <sz val="22"/>
      <name val="Calibri"/>
      <family val="2"/>
      <scheme val="minor"/>
    </font>
    <font>
      <sz val="8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rgb="FF9C5700"/>
      <name val="Calibri"/>
      <family val="2"/>
      <scheme val="minor"/>
    </font>
    <font>
      <sz val="22"/>
      <color theme="1"/>
      <name val="Calibri"/>
      <family val="2"/>
      <scheme val="minor"/>
    </font>
    <font>
      <b/>
      <u/>
      <sz val="2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i/>
      <sz val="22"/>
      <color indexed="8"/>
      <name val="Calibri"/>
      <family val="2"/>
      <scheme val="minor"/>
    </font>
    <font>
      <b/>
      <sz val="20"/>
      <color theme="9"/>
      <name val="Calibri"/>
      <family val="2"/>
      <scheme val="minor"/>
    </font>
    <font>
      <b/>
      <sz val="22"/>
      <name val="Calibri"/>
      <family val="2"/>
      <scheme val="minor"/>
    </font>
    <font>
      <sz val="16"/>
      <name val="Calibri"/>
      <family val="2"/>
      <scheme val="minor"/>
    </font>
    <font>
      <b/>
      <sz val="22"/>
      <color theme="9"/>
      <name val="Calibri"/>
      <family val="2"/>
      <scheme val="minor"/>
    </font>
    <font>
      <sz val="20"/>
      <color theme="9"/>
      <name val="Calibri"/>
      <family val="2"/>
      <scheme val="minor"/>
    </font>
    <font>
      <sz val="16"/>
      <color theme="9"/>
      <name val="Calibri"/>
      <family val="2"/>
      <scheme val="minor"/>
    </font>
    <font>
      <u/>
      <sz val="22"/>
      <name val="Calibri"/>
      <family val="2"/>
      <scheme val="minor"/>
    </font>
    <font>
      <u/>
      <sz val="22"/>
      <color theme="9"/>
      <name val="Calibri"/>
      <family val="2"/>
      <scheme val="minor"/>
    </font>
    <font>
      <u/>
      <sz val="20"/>
      <name val="Calibri"/>
      <family val="2"/>
      <scheme val="minor"/>
    </font>
    <font>
      <u/>
      <sz val="20"/>
      <color theme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B9C"/>
      </patternFill>
    </fill>
    <fill>
      <patternFill patternType="solid">
        <fgColor theme="6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4" borderId="0" applyNumberFormat="0" applyBorder="0" applyAlignment="0" applyProtection="0"/>
  </cellStyleXfs>
  <cellXfs count="121">
    <xf numFmtId="0" fontId="0" fillId="0" borderId="0" xfId="0"/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0" fillId="0" borderId="0" xfId="1" applyFont="1" applyAlignment="1">
      <alignment horizontal="center" vertical="center"/>
    </xf>
    <xf numFmtId="164" fontId="0" fillId="0" borderId="19" xfId="1" applyFont="1" applyBorder="1" applyAlignment="1">
      <alignment horizontal="center" vertical="center"/>
    </xf>
    <xf numFmtId="164" fontId="0" fillId="0" borderId="9" xfId="1" applyFont="1" applyBorder="1" applyAlignment="1">
      <alignment horizontal="center" vertical="center"/>
    </xf>
    <xf numFmtId="164" fontId="0" fillId="0" borderId="10" xfId="1" applyFont="1" applyBorder="1" applyAlignment="1">
      <alignment horizontal="center" vertical="center"/>
    </xf>
    <xf numFmtId="164" fontId="0" fillId="0" borderId="7" xfId="1" applyFont="1" applyBorder="1" applyAlignment="1">
      <alignment horizontal="center" vertical="center"/>
    </xf>
    <xf numFmtId="164" fontId="0" fillId="0" borderId="13" xfId="1" applyFont="1" applyBorder="1" applyAlignment="1">
      <alignment horizontal="center" vertical="center"/>
    </xf>
    <xf numFmtId="164" fontId="0" fillId="0" borderId="4" xfId="1" applyFont="1" applyBorder="1" applyAlignment="1">
      <alignment vertical="center"/>
    </xf>
    <xf numFmtId="164" fontId="0" fillId="0" borderId="5" xfId="1" applyFont="1" applyBorder="1" applyAlignment="1">
      <alignment vertical="center"/>
    </xf>
    <xf numFmtId="165" fontId="0" fillId="0" borderId="7" xfId="1" applyNumberFormat="1" applyFont="1" applyBorder="1" applyAlignment="1">
      <alignment horizontal="center" vertical="center"/>
    </xf>
    <xf numFmtId="165" fontId="0" fillId="0" borderId="13" xfId="1" applyNumberFormat="1" applyFont="1" applyBorder="1" applyAlignment="1">
      <alignment horizontal="center" vertical="center"/>
    </xf>
    <xf numFmtId="1" fontId="0" fillId="0" borderId="7" xfId="1" applyNumberFormat="1" applyFont="1" applyBorder="1" applyAlignment="1">
      <alignment horizontal="center" vertical="center"/>
    </xf>
    <xf numFmtId="1" fontId="0" fillId="0" borderId="13" xfId="1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0" borderId="7" xfId="1" applyNumberFormat="1" applyFont="1" applyBorder="1" applyAlignment="1">
      <alignment horizontal="center" vertical="center"/>
    </xf>
    <xf numFmtId="166" fontId="0" fillId="0" borderId="13" xfId="1" applyNumberFormat="1" applyFont="1" applyBorder="1" applyAlignment="1">
      <alignment horizontal="center" vertical="center"/>
    </xf>
    <xf numFmtId="166" fontId="0" fillId="0" borderId="8" xfId="1" applyNumberFormat="1" applyFont="1" applyBorder="1" applyAlignment="1">
      <alignment horizontal="center" vertical="center"/>
    </xf>
    <xf numFmtId="166" fontId="0" fillId="0" borderId="14" xfId="1" applyNumberFormat="1" applyFont="1" applyBorder="1" applyAlignment="1">
      <alignment horizontal="center" vertical="center"/>
    </xf>
    <xf numFmtId="166" fontId="0" fillId="0" borderId="24" xfId="1" applyNumberFormat="1" applyFont="1" applyBorder="1" applyAlignment="1">
      <alignment horizontal="center" vertical="center"/>
    </xf>
    <xf numFmtId="166" fontId="0" fillId="2" borderId="13" xfId="1" applyNumberFormat="1" applyFont="1" applyFill="1" applyBorder="1" applyAlignment="1">
      <alignment horizontal="center" vertical="center"/>
    </xf>
    <xf numFmtId="164" fontId="0" fillId="0" borderId="24" xfId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" fontId="0" fillId="0" borderId="24" xfId="1" applyNumberFormat="1" applyFont="1" applyBorder="1" applyAlignment="1">
      <alignment horizontal="center" vertical="center"/>
    </xf>
    <xf numFmtId="164" fontId="4" fillId="0" borderId="0" xfId="1" applyFont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3" xfId="1" applyFont="1" applyFill="1" applyBorder="1" applyAlignment="1">
      <alignment horizontal="center" vertical="center"/>
    </xf>
    <xf numFmtId="166" fontId="0" fillId="0" borderId="25" xfId="1" applyNumberFormat="1" applyFont="1" applyBorder="1" applyAlignment="1">
      <alignment horizontal="center" vertical="center"/>
    </xf>
    <xf numFmtId="165" fontId="5" fillId="0" borderId="0" xfId="1" applyNumberFormat="1" applyFont="1" applyAlignment="1">
      <alignment horizontal="center" vertical="center"/>
    </xf>
    <xf numFmtId="1" fontId="5" fillId="0" borderId="0" xfId="1" applyNumberFormat="1" applyFont="1" applyAlignment="1">
      <alignment horizontal="center" vertical="center"/>
    </xf>
    <xf numFmtId="164" fontId="6" fillId="0" borderId="0" xfId="1" applyFont="1" applyAlignment="1">
      <alignment horizontal="center" vertical="center"/>
    </xf>
    <xf numFmtId="0" fontId="6" fillId="0" borderId="0" xfId="0" applyFont="1"/>
    <xf numFmtId="1" fontId="7" fillId="0" borderId="13" xfId="1" applyNumberFormat="1" applyFont="1" applyFill="1" applyBorder="1" applyAlignment="1">
      <alignment horizontal="center" vertical="center"/>
    </xf>
    <xf numFmtId="1" fontId="7" fillId="3" borderId="13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4" fillId="0" borderId="0" xfId="0" applyFont="1"/>
    <xf numFmtId="165" fontId="12" fillId="3" borderId="13" xfId="1" applyNumberFormat="1" applyFont="1" applyFill="1" applyBorder="1" applyAlignment="1">
      <alignment horizontal="center" vertical="center"/>
    </xf>
    <xf numFmtId="164" fontId="12" fillId="3" borderId="13" xfId="1" applyFont="1" applyFill="1" applyBorder="1" applyAlignment="1">
      <alignment horizontal="center" vertical="center"/>
    </xf>
    <xf numFmtId="1" fontId="12" fillId="3" borderId="13" xfId="1" applyNumberFormat="1" applyFont="1" applyFill="1" applyBorder="1" applyAlignment="1">
      <alignment horizontal="center" vertical="center"/>
    </xf>
    <xf numFmtId="164" fontId="12" fillId="0" borderId="13" xfId="1" applyFont="1" applyFill="1" applyBorder="1" applyAlignment="1">
      <alignment horizontal="center" vertical="center"/>
    </xf>
    <xf numFmtId="165" fontId="12" fillId="0" borderId="13" xfId="1" applyNumberFormat="1" applyFont="1" applyFill="1" applyBorder="1" applyAlignment="1">
      <alignment horizontal="center" vertical="center"/>
    </xf>
    <xf numFmtId="1" fontId="12" fillId="0" borderId="13" xfId="1" applyNumberFormat="1" applyFont="1" applyFill="1" applyBorder="1" applyAlignment="1">
      <alignment horizontal="center" vertical="center"/>
    </xf>
    <xf numFmtId="165" fontId="7" fillId="0" borderId="13" xfId="1" applyNumberFormat="1" applyFont="1" applyFill="1" applyBorder="1" applyAlignment="1">
      <alignment horizontal="center" vertical="center"/>
    </xf>
    <xf numFmtId="165" fontId="7" fillId="3" borderId="13" xfId="1" applyNumberFormat="1" applyFont="1" applyFill="1" applyBorder="1" applyAlignment="1">
      <alignment horizontal="center" vertical="center"/>
    </xf>
    <xf numFmtId="164" fontId="6" fillId="0" borderId="13" xfId="1" applyFont="1" applyBorder="1" applyAlignment="1">
      <alignment horizontal="center" vertical="center"/>
    </xf>
    <xf numFmtId="164" fontId="12" fillId="5" borderId="13" xfId="1" applyFont="1" applyFill="1" applyBorder="1" applyAlignment="1">
      <alignment horizontal="center" vertical="center"/>
    </xf>
    <xf numFmtId="165" fontId="12" fillId="5" borderId="13" xfId="1" applyNumberFormat="1" applyFont="1" applyFill="1" applyBorder="1" applyAlignment="1">
      <alignment horizontal="center" vertical="center"/>
    </xf>
    <xf numFmtId="1" fontId="12" fillId="5" borderId="13" xfId="1" applyNumberFormat="1" applyFont="1" applyFill="1" applyBorder="1" applyAlignment="1">
      <alignment horizontal="center" vertical="center"/>
    </xf>
    <xf numFmtId="1" fontId="7" fillId="5" borderId="13" xfId="1" applyNumberFormat="1" applyFont="1" applyFill="1" applyBorder="1" applyAlignment="1">
      <alignment horizontal="center" vertical="center"/>
    </xf>
    <xf numFmtId="165" fontId="7" fillId="5" borderId="13" xfId="1" applyNumberFormat="1" applyFont="1" applyFill="1" applyBorder="1" applyAlignment="1">
      <alignment horizontal="center" vertical="center"/>
    </xf>
    <xf numFmtId="14" fontId="6" fillId="0" borderId="13" xfId="1" applyNumberFormat="1" applyFont="1" applyBorder="1" applyAlignment="1">
      <alignment horizontal="center" vertical="center"/>
    </xf>
    <xf numFmtId="14" fontId="12" fillId="0" borderId="13" xfId="1" applyNumberFormat="1" applyFont="1" applyBorder="1" applyAlignment="1">
      <alignment horizontal="center" vertical="center"/>
    </xf>
    <xf numFmtId="164" fontId="12" fillId="0" borderId="13" xfId="1" applyFont="1" applyBorder="1" applyAlignment="1">
      <alignment horizontal="center" vertical="center"/>
    </xf>
    <xf numFmtId="165" fontId="12" fillId="2" borderId="13" xfId="1" applyNumberFormat="1" applyFont="1" applyFill="1" applyBorder="1" applyAlignment="1">
      <alignment horizontal="center" vertical="center"/>
    </xf>
    <xf numFmtId="164" fontId="12" fillId="2" borderId="13" xfId="1" applyFont="1" applyFill="1" applyBorder="1" applyAlignment="1">
      <alignment horizontal="center" vertical="center"/>
    </xf>
    <xf numFmtId="1" fontId="12" fillId="2" borderId="13" xfId="1" applyNumberFormat="1" applyFont="1" applyFill="1" applyBorder="1" applyAlignment="1">
      <alignment horizontal="center" vertical="center"/>
    </xf>
    <xf numFmtId="1" fontId="13" fillId="2" borderId="13" xfId="2" applyNumberFormat="1" applyFont="1" applyFill="1" applyBorder="1" applyAlignment="1">
      <alignment horizontal="center" vertical="center"/>
    </xf>
    <xf numFmtId="165" fontId="13" fillId="2" borderId="13" xfId="2" applyNumberFormat="1" applyFont="1" applyFill="1" applyBorder="1" applyAlignment="1">
      <alignment horizontal="center" vertical="center"/>
    </xf>
    <xf numFmtId="164" fontId="16" fillId="0" borderId="13" xfId="1" applyFont="1" applyBorder="1" applyAlignment="1">
      <alignment horizontal="center" vertical="center"/>
    </xf>
    <xf numFmtId="164" fontId="17" fillId="0" borderId="13" xfId="1" applyFont="1" applyBorder="1" applyAlignment="1">
      <alignment horizontal="center" vertical="center"/>
    </xf>
    <xf numFmtId="1" fontId="16" fillId="0" borderId="13" xfId="1" applyNumberFormat="1" applyFont="1" applyBorder="1" applyAlignment="1">
      <alignment horizontal="center" vertical="center"/>
    </xf>
    <xf numFmtId="164" fontId="18" fillId="5" borderId="13" xfId="1" applyFont="1" applyFill="1" applyBorder="1" applyAlignment="1">
      <alignment horizontal="center" vertical="center"/>
    </xf>
    <xf numFmtId="164" fontId="19" fillId="0" borderId="13" xfId="1" applyFont="1" applyBorder="1" applyAlignment="1">
      <alignment horizontal="center" vertical="center" wrapText="1"/>
    </xf>
    <xf numFmtId="164" fontId="22" fillId="0" borderId="13" xfId="1" applyFont="1" applyFill="1" applyBorder="1" applyAlignment="1">
      <alignment horizontal="center" vertical="center"/>
    </xf>
    <xf numFmtId="164" fontId="22" fillId="3" borderId="13" xfId="1" applyFont="1" applyFill="1" applyBorder="1" applyAlignment="1">
      <alignment horizontal="center" vertical="center"/>
    </xf>
    <xf numFmtId="0" fontId="22" fillId="0" borderId="0" xfId="0" applyFont="1"/>
    <xf numFmtId="164" fontId="23" fillId="0" borderId="0" xfId="1" applyFont="1" applyAlignment="1">
      <alignment horizontal="center" vertical="center"/>
    </xf>
    <xf numFmtId="164" fontId="21" fillId="2" borderId="13" xfId="2" applyNumberFormat="1" applyFont="1" applyFill="1" applyBorder="1" applyAlignment="1">
      <alignment horizontal="center" vertical="center"/>
    </xf>
    <xf numFmtId="164" fontId="19" fillId="0" borderId="13" xfId="1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1" fontId="19" fillId="2" borderId="13" xfId="2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2" fillId="0" borderId="23" xfId="1" applyFont="1" applyBorder="1" applyAlignment="1"/>
    <xf numFmtId="164" fontId="2" fillId="0" borderId="4" xfId="1" applyFont="1" applyBorder="1" applyAlignment="1"/>
    <xf numFmtId="164" fontId="0" fillId="0" borderId="1" xfId="1" applyFont="1" applyBorder="1" applyAlignment="1">
      <alignment horizontal="center" vertical="center"/>
    </xf>
    <xf numFmtId="164" fontId="0" fillId="0" borderId="2" xfId="1" applyFon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1" xfId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4" fontId="0" fillId="0" borderId="17" xfId="1" applyFont="1" applyBorder="1" applyAlignment="1">
      <alignment horizontal="center" vertical="center"/>
    </xf>
    <xf numFmtId="164" fontId="0" fillId="0" borderId="18" xfId="1" applyFont="1" applyBorder="1" applyAlignment="1">
      <alignment horizontal="center" vertical="center"/>
    </xf>
    <xf numFmtId="164" fontId="0" fillId="0" borderId="20" xfId="1" applyFont="1" applyBorder="1" applyAlignment="1">
      <alignment horizontal="center" vertical="center"/>
    </xf>
    <xf numFmtId="164" fontId="0" fillId="0" borderId="21" xfId="1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164" fontId="10" fillId="0" borderId="29" xfId="1" applyFont="1" applyBorder="1" applyAlignment="1">
      <alignment horizontal="center" vertical="center"/>
    </xf>
    <xf numFmtId="164" fontId="10" fillId="0" borderId="33" xfId="1" applyFont="1" applyBorder="1" applyAlignment="1">
      <alignment horizontal="center" vertical="center"/>
    </xf>
    <xf numFmtId="164" fontId="10" fillId="0" borderId="26" xfId="1" applyFont="1" applyBorder="1" applyAlignment="1">
      <alignment horizontal="center" vertical="center"/>
    </xf>
    <xf numFmtId="164" fontId="10" fillId="0" borderId="30" xfId="1" applyFont="1" applyBorder="1" applyAlignment="1">
      <alignment horizontal="center" vertical="center"/>
    </xf>
    <xf numFmtId="164" fontId="10" fillId="0" borderId="0" xfId="1" applyFont="1" applyBorder="1" applyAlignment="1">
      <alignment horizontal="center" vertical="center"/>
    </xf>
    <xf numFmtId="164" fontId="10" fillId="0" borderId="28" xfId="1" applyFont="1" applyBorder="1" applyAlignment="1">
      <alignment horizontal="center" vertical="center"/>
    </xf>
    <xf numFmtId="164" fontId="10" fillId="0" borderId="31" xfId="1" applyFont="1" applyBorder="1" applyAlignment="1">
      <alignment horizontal="center" vertical="center"/>
    </xf>
    <xf numFmtId="164" fontId="10" fillId="0" borderId="32" xfId="1" applyFont="1" applyBorder="1" applyAlignment="1">
      <alignment horizontal="center" vertical="center"/>
    </xf>
    <xf numFmtId="164" fontId="10" fillId="0" borderId="27" xfId="1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164" fontId="21" fillId="0" borderId="0" xfId="1" applyFont="1" applyBorder="1" applyAlignment="1">
      <alignment horizontal="center" vertical="center"/>
    </xf>
    <xf numFmtId="49" fontId="12" fillId="2" borderId="13" xfId="1" applyNumberFormat="1" applyFont="1" applyFill="1" applyBorder="1" applyAlignment="1">
      <alignment horizontal="center" vertical="center"/>
    </xf>
    <xf numFmtId="49" fontId="16" fillId="0" borderId="13" xfId="1" applyNumberFormat="1" applyFont="1" applyBorder="1" applyAlignment="1">
      <alignment horizontal="center" vertical="center"/>
    </xf>
    <xf numFmtId="49" fontId="12" fillId="5" borderId="13" xfId="1" applyNumberFormat="1" applyFont="1" applyFill="1" applyBorder="1" applyAlignment="1">
      <alignment horizontal="center" vertical="center"/>
    </xf>
    <xf numFmtId="49" fontId="12" fillId="0" borderId="13" xfId="1" applyNumberFormat="1" applyFont="1" applyFill="1" applyBorder="1" applyAlignment="1">
      <alignment horizontal="center" vertical="center"/>
    </xf>
    <xf numFmtId="49" fontId="12" fillId="3" borderId="13" xfId="1" applyNumberFormat="1" applyFont="1" applyFill="1" applyBorder="1" applyAlignment="1">
      <alignment horizontal="center" vertical="center"/>
    </xf>
    <xf numFmtId="49" fontId="12" fillId="0" borderId="13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6" fillId="0" borderId="0" xfId="0" applyNumberFormat="1" applyFont="1"/>
    <xf numFmtId="49" fontId="6" fillId="0" borderId="0" xfId="1" applyNumberFormat="1" applyFont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164" fontId="25" fillId="0" borderId="13" xfId="1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  <xf numFmtId="164" fontId="27" fillId="0" borderId="13" xfId="1" applyFont="1" applyBorder="1" applyAlignment="1">
      <alignment horizontal="center" vertical="center"/>
    </xf>
  </cellXfs>
  <cellStyles count="3">
    <cellStyle name="Comma" xfId="1" builtinId="3"/>
    <cellStyle name="Neutral" xfId="2" builtinId="28"/>
    <cellStyle name="Normal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9"/>
  <sheetViews>
    <sheetView rightToLeft="1" workbookViewId="0">
      <pane ySplit="5" topLeftCell="A30" activePane="bottomLeft" state="frozen"/>
      <selection pane="bottomLeft" activeCell="B34" sqref="B34:C34"/>
    </sheetView>
  </sheetViews>
  <sheetFormatPr defaultColWidth="8.7109375" defaultRowHeight="15" x14ac:dyDescent="0.25"/>
  <cols>
    <col min="1" max="1" width="6.42578125" style="1" customWidth="1"/>
    <col min="2" max="2" width="10.7109375" style="17" customWidth="1"/>
    <col min="3" max="3" width="16.7109375" style="1" customWidth="1"/>
    <col min="4" max="4" width="20.140625" style="29" customWidth="1"/>
    <col min="5" max="5" width="16" style="5" customWidth="1"/>
    <col min="6" max="6" width="15.85546875" style="5" customWidth="1"/>
    <col min="7" max="7" width="18" style="5" customWidth="1"/>
    <col min="8" max="8" width="7.140625" style="5" hidden="1" customWidth="1"/>
    <col min="9" max="10" width="12.140625" style="5" customWidth="1"/>
    <col min="11" max="11" width="9.42578125" style="5" hidden="1" customWidth="1"/>
    <col min="12" max="13" width="15.42578125" style="5" customWidth="1"/>
    <col min="14" max="14" width="13.42578125" style="5" customWidth="1"/>
    <col min="15" max="15" width="5.42578125" style="5" bestFit="1" customWidth="1"/>
    <col min="16" max="16" width="9.7109375" style="5" customWidth="1"/>
    <col min="17" max="18" width="11" style="5" customWidth="1"/>
    <col min="19" max="19" width="15.85546875" style="5" customWidth="1"/>
    <col min="20" max="20" width="9.42578125" style="5" hidden="1" customWidth="1"/>
    <col min="21" max="21" width="11.5703125" style="5" hidden="1" customWidth="1"/>
    <col min="22" max="22" width="9" style="5" hidden="1" customWidth="1"/>
    <col min="23" max="16384" width="8.7109375" style="1"/>
  </cols>
  <sheetData>
    <row r="1" spans="1:22" x14ac:dyDescent="0.25">
      <c r="D1" s="1"/>
      <c r="E1" s="1"/>
    </row>
    <row r="2" spans="1:22" ht="18.75" x14ac:dyDescent="0.25">
      <c r="D2" s="1"/>
      <c r="E2" s="1"/>
      <c r="F2" s="27" t="s">
        <v>17</v>
      </c>
      <c r="G2" s="28">
        <v>44851</v>
      </c>
    </row>
    <row r="3" spans="1:22" ht="15.75" thickBot="1" x14ac:dyDescent="0.3">
      <c r="D3" s="1"/>
      <c r="E3" s="1"/>
    </row>
    <row r="4" spans="1:22" ht="15.75" thickTop="1" x14ac:dyDescent="0.25">
      <c r="A4" s="90" t="s">
        <v>0</v>
      </c>
      <c r="B4" s="86" t="s">
        <v>1</v>
      </c>
      <c r="C4" s="86" t="s">
        <v>2</v>
      </c>
      <c r="D4" s="88" t="s">
        <v>3</v>
      </c>
      <c r="E4" s="92" t="s">
        <v>16</v>
      </c>
      <c r="F4" s="92" t="s">
        <v>13</v>
      </c>
      <c r="G4" s="94" t="s">
        <v>15</v>
      </c>
      <c r="H4" s="84" t="s">
        <v>12</v>
      </c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5"/>
    </row>
    <row r="5" spans="1:22" ht="15.75" thickBot="1" x14ac:dyDescent="0.3">
      <c r="A5" s="91"/>
      <c r="B5" s="87"/>
      <c r="C5" s="87"/>
      <c r="D5" s="89"/>
      <c r="E5" s="93"/>
      <c r="F5" s="93"/>
      <c r="G5" s="95"/>
      <c r="H5" s="6" t="s">
        <v>4</v>
      </c>
      <c r="I5" s="7" t="s">
        <v>5</v>
      </c>
      <c r="J5" s="7" t="s">
        <v>5</v>
      </c>
      <c r="K5" s="7" t="s">
        <v>6</v>
      </c>
      <c r="L5" s="7" t="s">
        <v>7</v>
      </c>
      <c r="M5" s="7" t="s">
        <v>7</v>
      </c>
      <c r="N5" s="7" t="s">
        <v>8</v>
      </c>
      <c r="O5" s="7" t="s">
        <v>8</v>
      </c>
      <c r="P5" s="7" t="s">
        <v>9</v>
      </c>
      <c r="Q5" s="7" t="s">
        <v>9</v>
      </c>
      <c r="R5" s="7" t="s">
        <v>10</v>
      </c>
      <c r="S5" s="7" t="s">
        <v>10</v>
      </c>
      <c r="T5" s="7" t="s">
        <v>11</v>
      </c>
      <c r="U5" s="7"/>
      <c r="V5" s="8"/>
    </row>
    <row r="6" spans="1:22" ht="15.75" thickTop="1" x14ac:dyDescent="0.25">
      <c r="A6" s="2"/>
      <c r="B6" s="18">
        <v>1</v>
      </c>
      <c r="C6" s="10">
        <v>1151109.5</v>
      </c>
      <c r="D6" s="30">
        <f>B6*C6</f>
        <v>1151109.5</v>
      </c>
      <c r="E6" s="13"/>
      <c r="F6" s="9"/>
      <c r="G6" s="15"/>
      <c r="H6" s="18"/>
      <c r="I6" s="18">
        <f>B6</f>
        <v>1</v>
      </c>
      <c r="J6" s="18">
        <f>D6</f>
        <v>1151109.5</v>
      </c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20"/>
    </row>
    <row r="7" spans="1:22" x14ac:dyDescent="0.25">
      <c r="A7" s="4">
        <v>1</v>
      </c>
      <c r="B7" s="19">
        <v>4.12</v>
      </c>
      <c r="C7" s="10">
        <v>18000</v>
      </c>
      <c r="D7" s="31">
        <f t="shared" ref="D7" si="0">B7*C7</f>
        <v>74160</v>
      </c>
      <c r="E7" s="25"/>
      <c r="F7" s="24"/>
      <c r="G7" s="26" t="s">
        <v>19</v>
      </c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32"/>
    </row>
    <row r="8" spans="1:22" x14ac:dyDescent="0.25">
      <c r="A8" s="3">
        <v>2</v>
      </c>
      <c r="B8" s="19">
        <v>4.12</v>
      </c>
      <c r="C8" s="10">
        <v>18000</v>
      </c>
      <c r="D8" s="31">
        <f>B8*C8</f>
        <v>74160</v>
      </c>
      <c r="E8" s="14">
        <v>44772</v>
      </c>
      <c r="F8" s="10"/>
      <c r="G8" s="16" t="s">
        <v>24</v>
      </c>
      <c r="H8" s="19"/>
      <c r="I8" s="22">
        <v>4.12</v>
      </c>
      <c r="J8" s="22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21"/>
    </row>
    <row r="9" spans="1:22" x14ac:dyDescent="0.25">
      <c r="A9" s="3">
        <v>3</v>
      </c>
      <c r="B9" s="19">
        <v>7.6950000000000003</v>
      </c>
      <c r="C9" s="10">
        <v>18000</v>
      </c>
      <c r="D9" s="31">
        <f t="shared" ref="D9:D56" si="1">B9*C9</f>
        <v>138510</v>
      </c>
      <c r="E9" s="14">
        <v>44772</v>
      </c>
      <c r="F9" s="10"/>
      <c r="G9" s="16" t="s">
        <v>24</v>
      </c>
      <c r="H9" s="19"/>
      <c r="I9" s="19">
        <v>7.6950000000000003</v>
      </c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21"/>
    </row>
    <row r="10" spans="1:22" x14ac:dyDescent="0.25">
      <c r="A10" s="3">
        <v>4</v>
      </c>
      <c r="B10" s="19">
        <v>9.5950000000000006</v>
      </c>
      <c r="C10" s="10">
        <v>18000</v>
      </c>
      <c r="D10" s="31">
        <f t="shared" si="1"/>
        <v>172710</v>
      </c>
      <c r="E10" s="14">
        <v>44773</v>
      </c>
      <c r="F10" s="10"/>
      <c r="G10" s="16" t="s">
        <v>24</v>
      </c>
      <c r="H10" s="19"/>
      <c r="I10" s="19">
        <v>9.5950000000000006</v>
      </c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21"/>
    </row>
    <row r="11" spans="1:22" x14ac:dyDescent="0.25">
      <c r="A11" s="3">
        <v>5</v>
      </c>
      <c r="B11" s="19">
        <v>1.97</v>
      </c>
      <c r="C11" s="10">
        <v>18000</v>
      </c>
      <c r="D11" s="31">
        <f t="shared" si="1"/>
        <v>35460</v>
      </c>
      <c r="E11" s="14">
        <v>44775</v>
      </c>
      <c r="F11" s="10"/>
      <c r="G11" s="16" t="s">
        <v>24</v>
      </c>
      <c r="H11" s="19"/>
      <c r="I11" s="19">
        <v>1.97</v>
      </c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21"/>
    </row>
    <row r="12" spans="1:22" x14ac:dyDescent="0.25">
      <c r="A12" s="3">
        <v>6</v>
      </c>
      <c r="B12" s="19">
        <v>50</v>
      </c>
      <c r="C12" s="10">
        <v>1330</v>
      </c>
      <c r="D12" s="31">
        <f t="shared" si="1"/>
        <v>66500</v>
      </c>
      <c r="E12" s="14">
        <v>44776</v>
      </c>
      <c r="F12" s="10"/>
      <c r="G12" s="16" t="s">
        <v>25</v>
      </c>
      <c r="H12" s="19"/>
      <c r="I12" s="19">
        <v>50</v>
      </c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21"/>
    </row>
    <row r="13" spans="1:22" x14ac:dyDescent="0.25">
      <c r="A13" s="4">
        <v>7</v>
      </c>
      <c r="B13" s="19">
        <v>20</v>
      </c>
      <c r="C13" s="10">
        <v>1390</v>
      </c>
      <c r="D13" s="31">
        <f t="shared" si="1"/>
        <v>27800</v>
      </c>
      <c r="E13" s="14">
        <v>44795</v>
      </c>
      <c r="F13" s="10"/>
      <c r="G13" s="16" t="s">
        <v>26</v>
      </c>
      <c r="H13" s="19"/>
      <c r="I13" s="19">
        <v>20</v>
      </c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21"/>
    </row>
    <row r="14" spans="1:22" x14ac:dyDescent="0.25">
      <c r="A14" s="3">
        <v>8</v>
      </c>
      <c r="B14" s="19">
        <v>10</v>
      </c>
      <c r="C14" s="10">
        <v>1400</v>
      </c>
      <c r="D14" s="31">
        <f t="shared" si="1"/>
        <v>14000</v>
      </c>
      <c r="E14" s="14">
        <v>44798</v>
      </c>
      <c r="F14" s="10"/>
      <c r="G14" s="16" t="s">
        <v>18</v>
      </c>
      <c r="H14" s="19"/>
      <c r="I14" s="19"/>
      <c r="J14" s="19"/>
      <c r="K14" s="19"/>
      <c r="L14" s="19">
        <v>10</v>
      </c>
      <c r="M14" s="19"/>
      <c r="N14" s="19"/>
      <c r="O14" s="19"/>
      <c r="P14" s="19"/>
      <c r="Q14" s="19"/>
      <c r="R14" s="19"/>
      <c r="S14" s="19"/>
      <c r="T14" s="19"/>
      <c r="U14" s="19"/>
      <c r="V14" s="21"/>
    </row>
    <row r="15" spans="1:22" x14ac:dyDescent="0.25">
      <c r="A15" s="3">
        <v>9</v>
      </c>
      <c r="B15" s="19">
        <v>40</v>
      </c>
      <c r="C15" s="10">
        <v>1400</v>
      </c>
      <c r="D15" s="31">
        <f t="shared" si="1"/>
        <v>56000</v>
      </c>
      <c r="E15" s="14">
        <v>44798</v>
      </c>
      <c r="F15" s="10"/>
      <c r="G15" s="16" t="s">
        <v>25</v>
      </c>
      <c r="H15" s="19"/>
      <c r="I15" s="19"/>
      <c r="J15" s="19"/>
      <c r="K15" s="19"/>
      <c r="L15" s="19">
        <v>40</v>
      </c>
      <c r="M15" s="19"/>
      <c r="N15" s="19"/>
      <c r="O15" s="19"/>
      <c r="P15" s="19"/>
      <c r="Q15" s="19"/>
      <c r="R15" s="19"/>
      <c r="S15" s="19"/>
      <c r="T15" s="19"/>
      <c r="U15" s="19"/>
      <c r="V15" s="21"/>
    </row>
    <row r="16" spans="1:22" x14ac:dyDescent="0.25">
      <c r="A16" s="3">
        <v>10</v>
      </c>
      <c r="B16" s="19">
        <v>3.9550000000000001</v>
      </c>
      <c r="C16" s="10">
        <v>18300</v>
      </c>
      <c r="D16" s="31">
        <f t="shared" si="1"/>
        <v>72376.5</v>
      </c>
      <c r="E16" s="14">
        <v>44797</v>
      </c>
      <c r="F16" s="10"/>
      <c r="G16" s="16" t="s">
        <v>24</v>
      </c>
      <c r="H16" s="19"/>
      <c r="I16" s="19">
        <v>3.9550000000000001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21"/>
    </row>
    <row r="17" spans="1:22" x14ac:dyDescent="0.25">
      <c r="A17" s="3">
        <v>11</v>
      </c>
      <c r="B17" s="19">
        <v>2.09</v>
      </c>
      <c r="C17" s="10">
        <v>18300</v>
      </c>
      <c r="D17" s="31">
        <f t="shared" si="1"/>
        <v>38247</v>
      </c>
      <c r="E17" s="14">
        <v>44797</v>
      </c>
      <c r="F17" s="10"/>
      <c r="G17" s="16" t="s">
        <v>24</v>
      </c>
      <c r="H17" s="19"/>
      <c r="I17" s="19">
        <v>2.09</v>
      </c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21"/>
    </row>
    <row r="18" spans="1:22" x14ac:dyDescent="0.25">
      <c r="A18" s="3">
        <v>12</v>
      </c>
      <c r="B18" s="19">
        <v>10.005000000000001</v>
      </c>
      <c r="C18" s="10">
        <v>18300</v>
      </c>
      <c r="D18" s="31">
        <f t="shared" si="1"/>
        <v>183091.5</v>
      </c>
      <c r="E18" s="14">
        <v>44807</v>
      </c>
      <c r="F18" s="10"/>
      <c r="G18" s="16" t="s">
        <v>24</v>
      </c>
      <c r="H18" s="19"/>
      <c r="I18" s="19"/>
      <c r="J18" s="19"/>
      <c r="K18" s="19"/>
      <c r="L18" s="19"/>
      <c r="M18" s="19"/>
      <c r="N18" s="19">
        <v>10.005000000000001</v>
      </c>
      <c r="O18" s="19"/>
      <c r="P18" s="19"/>
      <c r="Q18" s="19"/>
      <c r="R18" s="19"/>
      <c r="S18" s="19"/>
      <c r="T18" s="19"/>
      <c r="U18" s="19"/>
      <c r="V18" s="21"/>
    </row>
    <row r="19" spans="1:22" x14ac:dyDescent="0.25">
      <c r="A19" s="3">
        <v>13</v>
      </c>
      <c r="B19" s="19">
        <v>10</v>
      </c>
      <c r="C19" s="10">
        <v>18300</v>
      </c>
      <c r="D19" s="31">
        <f t="shared" si="1"/>
        <v>183000</v>
      </c>
      <c r="E19" s="14">
        <v>44805</v>
      </c>
      <c r="F19" s="10"/>
      <c r="G19" s="16" t="s">
        <v>24</v>
      </c>
      <c r="H19" s="19"/>
      <c r="I19" s="19"/>
      <c r="J19" s="19"/>
      <c r="K19" s="19"/>
      <c r="L19" s="19"/>
      <c r="M19" s="19"/>
      <c r="N19" s="19">
        <v>10</v>
      </c>
      <c r="O19" s="19"/>
      <c r="P19" s="19"/>
      <c r="Q19" s="19"/>
      <c r="R19" s="19"/>
      <c r="S19" s="19"/>
      <c r="T19" s="19"/>
      <c r="U19" s="19"/>
      <c r="V19" s="21"/>
    </row>
    <row r="20" spans="1:22" x14ac:dyDescent="0.25">
      <c r="A20" s="3">
        <v>14</v>
      </c>
      <c r="B20" s="19">
        <v>5.9</v>
      </c>
      <c r="C20" s="10">
        <v>18300</v>
      </c>
      <c r="D20" s="31">
        <f t="shared" si="1"/>
        <v>107970</v>
      </c>
      <c r="E20" s="14">
        <v>44807</v>
      </c>
      <c r="F20" s="10"/>
      <c r="G20" s="16" t="s">
        <v>24</v>
      </c>
      <c r="H20" s="19"/>
      <c r="I20" s="19"/>
      <c r="J20" s="19"/>
      <c r="K20" s="19"/>
      <c r="L20" s="19"/>
      <c r="M20" s="19"/>
      <c r="N20" s="19">
        <v>5.9</v>
      </c>
      <c r="O20" s="19"/>
      <c r="P20" s="19"/>
      <c r="Q20" s="19"/>
      <c r="R20" s="19"/>
      <c r="S20" s="19"/>
      <c r="T20" s="19"/>
      <c r="U20" s="19"/>
      <c r="V20" s="21"/>
    </row>
    <row r="21" spans="1:22" x14ac:dyDescent="0.25">
      <c r="A21" s="3">
        <v>15</v>
      </c>
      <c r="B21" s="19">
        <v>8.19</v>
      </c>
      <c r="C21" s="10">
        <v>18300</v>
      </c>
      <c r="D21" s="31">
        <f t="shared" si="1"/>
        <v>149877</v>
      </c>
      <c r="E21" s="14">
        <v>44807</v>
      </c>
      <c r="F21" s="10"/>
      <c r="G21" s="16" t="s">
        <v>24</v>
      </c>
      <c r="H21" s="19"/>
      <c r="I21" s="19"/>
      <c r="J21" s="19"/>
      <c r="K21" s="19"/>
      <c r="L21" s="19"/>
      <c r="M21" s="19"/>
      <c r="N21" s="19">
        <v>8.19</v>
      </c>
      <c r="O21" s="19"/>
      <c r="P21" s="19"/>
      <c r="Q21" s="19"/>
      <c r="R21" s="19"/>
      <c r="S21" s="19"/>
      <c r="T21" s="19"/>
      <c r="U21" s="19"/>
      <c r="V21" s="21"/>
    </row>
    <row r="22" spans="1:22" x14ac:dyDescent="0.25">
      <c r="A22" s="3">
        <v>16</v>
      </c>
      <c r="B22" s="19">
        <v>5.97</v>
      </c>
      <c r="C22" s="10">
        <v>18300</v>
      </c>
      <c r="D22" s="31">
        <f t="shared" si="1"/>
        <v>109251</v>
      </c>
      <c r="E22" s="14">
        <v>44809</v>
      </c>
      <c r="F22" s="10"/>
      <c r="G22" s="16" t="s">
        <v>24</v>
      </c>
      <c r="H22" s="19"/>
      <c r="I22" s="19"/>
      <c r="J22" s="19"/>
      <c r="K22" s="19"/>
      <c r="L22" s="19"/>
      <c r="M22" s="19"/>
      <c r="N22" s="19">
        <v>5.97</v>
      </c>
      <c r="O22" s="19"/>
      <c r="P22" s="19"/>
      <c r="Q22" s="19"/>
      <c r="R22" s="19"/>
      <c r="S22" s="19"/>
      <c r="T22" s="19"/>
      <c r="U22" s="19"/>
      <c r="V22" s="21"/>
    </row>
    <row r="23" spans="1:22" x14ac:dyDescent="0.25">
      <c r="A23" s="3">
        <v>17</v>
      </c>
      <c r="B23" s="19">
        <v>2.0299999999999998</v>
      </c>
      <c r="C23" s="10">
        <v>18300</v>
      </c>
      <c r="D23" s="31">
        <f t="shared" si="1"/>
        <v>37149</v>
      </c>
      <c r="E23" s="14">
        <v>44811</v>
      </c>
      <c r="F23" s="10"/>
      <c r="G23" s="16" t="s">
        <v>24</v>
      </c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>
        <v>2.0299999999999998</v>
      </c>
      <c r="T23" s="19"/>
      <c r="U23" s="19"/>
      <c r="V23" s="21"/>
    </row>
    <row r="24" spans="1:22" x14ac:dyDescent="0.25">
      <c r="A24" s="3">
        <v>18</v>
      </c>
      <c r="B24" s="19">
        <v>4.17</v>
      </c>
      <c r="C24" s="10">
        <v>18300</v>
      </c>
      <c r="D24" s="31">
        <f t="shared" si="1"/>
        <v>76311</v>
      </c>
      <c r="E24" s="14">
        <v>44810</v>
      </c>
      <c r="F24" s="10"/>
      <c r="G24" s="16" t="s">
        <v>24</v>
      </c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>
        <v>4.17</v>
      </c>
      <c r="T24" s="19"/>
      <c r="U24" s="19"/>
      <c r="V24" s="21"/>
    </row>
    <row r="25" spans="1:22" x14ac:dyDescent="0.25">
      <c r="A25" s="3">
        <v>19</v>
      </c>
      <c r="B25" s="19">
        <v>60</v>
      </c>
      <c r="C25" s="10">
        <v>1470</v>
      </c>
      <c r="D25" s="31">
        <f t="shared" si="1"/>
        <v>88200</v>
      </c>
      <c r="E25" s="14">
        <v>44813</v>
      </c>
      <c r="F25" s="10"/>
      <c r="G25" s="16" t="s">
        <v>21</v>
      </c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>
        <v>60</v>
      </c>
      <c r="T25" s="19"/>
      <c r="U25" s="19"/>
      <c r="V25" s="21"/>
    </row>
    <row r="26" spans="1:22" x14ac:dyDescent="0.25">
      <c r="A26" s="3">
        <v>20</v>
      </c>
      <c r="B26" s="19">
        <v>3.93</v>
      </c>
      <c r="C26" s="10">
        <v>18300</v>
      </c>
      <c r="D26" s="31">
        <f t="shared" si="1"/>
        <v>71919</v>
      </c>
      <c r="E26" s="14">
        <v>44812</v>
      </c>
      <c r="F26" s="10"/>
      <c r="G26" s="16" t="s">
        <v>24</v>
      </c>
      <c r="H26" s="19"/>
      <c r="I26" s="19"/>
      <c r="J26" s="19"/>
      <c r="K26" s="19"/>
      <c r="L26" s="19"/>
      <c r="M26" s="19"/>
      <c r="N26" s="23">
        <v>2.165</v>
      </c>
      <c r="O26" s="23"/>
      <c r="P26" s="23"/>
      <c r="Q26" s="23"/>
      <c r="R26" s="23"/>
      <c r="S26" s="23">
        <v>1.7649999999999999</v>
      </c>
      <c r="T26" s="19"/>
      <c r="U26" s="19"/>
      <c r="V26" s="21"/>
    </row>
    <row r="27" spans="1:22" x14ac:dyDescent="0.25">
      <c r="A27" s="3">
        <v>21</v>
      </c>
      <c r="B27" s="19">
        <v>0.71</v>
      </c>
      <c r="C27" s="10">
        <v>18300</v>
      </c>
      <c r="D27" s="31">
        <f t="shared" si="1"/>
        <v>12993</v>
      </c>
      <c r="E27" s="14">
        <v>44812</v>
      </c>
      <c r="F27" s="10"/>
      <c r="G27" s="16" t="s">
        <v>24</v>
      </c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>
        <v>0.71</v>
      </c>
      <c r="T27" s="19"/>
      <c r="U27" s="19"/>
      <c r="V27" s="21"/>
    </row>
    <row r="28" spans="1:22" x14ac:dyDescent="0.25">
      <c r="A28" s="3">
        <v>22</v>
      </c>
      <c r="B28" s="19">
        <v>8.5649999999999995</v>
      </c>
      <c r="C28" s="10">
        <v>18300</v>
      </c>
      <c r="D28" s="31">
        <f t="shared" si="1"/>
        <v>156739.5</v>
      </c>
      <c r="E28" s="14">
        <v>44815</v>
      </c>
      <c r="F28" s="10"/>
      <c r="G28" s="16" t="s">
        <v>24</v>
      </c>
      <c r="H28" s="19"/>
      <c r="I28" s="19">
        <v>8.5649999999999995</v>
      </c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21"/>
    </row>
    <row r="29" spans="1:22" x14ac:dyDescent="0.25">
      <c r="A29" s="3">
        <v>23</v>
      </c>
      <c r="B29" s="19">
        <v>4.4550000000000001</v>
      </c>
      <c r="C29" s="10">
        <v>18300</v>
      </c>
      <c r="D29" s="31">
        <f t="shared" si="1"/>
        <v>81526.5</v>
      </c>
      <c r="E29" s="14">
        <v>44815</v>
      </c>
      <c r="F29" s="10"/>
      <c r="G29" s="16" t="s">
        <v>24</v>
      </c>
      <c r="H29" s="19"/>
      <c r="I29" s="19">
        <v>4.4550000000000001</v>
      </c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21"/>
    </row>
    <row r="30" spans="1:22" x14ac:dyDescent="0.25">
      <c r="A30" s="3">
        <v>24</v>
      </c>
      <c r="B30" s="19">
        <v>40</v>
      </c>
      <c r="C30" s="10">
        <v>1380</v>
      </c>
      <c r="D30" s="31">
        <f t="shared" si="1"/>
        <v>55200</v>
      </c>
      <c r="E30" s="14">
        <v>44817</v>
      </c>
      <c r="F30" s="10"/>
      <c r="G30" s="16" t="s">
        <v>25</v>
      </c>
      <c r="H30" s="19"/>
      <c r="I30" s="19"/>
      <c r="J30" s="19"/>
      <c r="K30" s="19"/>
      <c r="L30" s="19">
        <v>40</v>
      </c>
      <c r="M30" s="19"/>
      <c r="N30" s="19"/>
      <c r="O30" s="19"/>
      <c r="P30" s="19"/>
      <c r="Q30" s="19"/>
      <c r="R30" s="19"/>
      <c r="S30" s="19"/>
      <c r="T30" s="19"/>
      <c r="U30" s="19"/>
      <c r="V30" s="21"/>
    </row>
    <row r="31" spans="1:22" x14ac:dyDescent="0.25">
      <c r="A31" s="3">
        <v>25</v>
      </c>
      <c r="B31" s="19">
        <v>4.7699999999999996</v>
      </c>
      <c r="C31" s="10">
        <v>18300</v>
      </c>
      <c r="D31" s="31">
        <f t="shared" si="1"/>
        <v>87290.999999999985</v>
      </c>
      <c r="E31" s="14">
        <v>44824</v>
      </c>
      <c r="F31" s="10"/>
      <c r="G31" s="16" t="s">
        <v>24</v>
      </c>
      <c r="H31" s="19"/>
      <c r="I31" s="19">
        <v>4.7699999999999996</v>
      </c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21"/>
    </row>
    <row r="32" spans="1:22" x14ac:dyDescent="0.25">
      <c r="A32" s="3">
        <v>26</v>
      </c>
      <c r="B32" s="19">
        <v>1.9550000000000001</v>
      </c>
      <c r="C32" s="10">
        <v>18300</v>
      </c>
      <c r="D32" s="31">
        <f t="shared" si="1"/>
        <v>35776.5</v>
      </c>
      <c r="E32" s="14">
        <v>44825</v>
      </c>
      <c r="F32" s="10"/>
      <c r="G32" s="16" t="s">
        <v>24</v>
      </c>
      <c r="H32" s="19"/>
      <c r="I32" s="19"/>
      <c r="J32" s="19"/>
      <c r="K32" s="19"/>
      <c r="L32" s="19"/>
      <c r="M32" s="19"/>
      <c r="N32" s="19">
        <v>1.9550000000000001</v>
      </c>
      <c r="O32" s="19"/>
      <c r="P32" s="19"/>
      <c r="Q32" s="19"/>
      <c r="R32" s="19"/>
      <c r="S32" s="19"/>
      <c r="T32" s="19"/>
      <c r="U32" s="19"/>
      <c r="V32" s="21"/>
    </row>
    <row r="33" spans="1:22" x14ac:dyDescent="0.25">
      <c r="A33" s="3">
        <v>27</v>
      </c>
      <c r="B33" s="19">
        <v>2.1949999999999998</v>
      </c>
      <c r="C33" s="10">
        <v>18300</v>
      </c>
      <c r="D33" s="31">
        <f t="shared" si="1"/>
        <v>40168.5</v>
      </c>
      <c r="E33" s="14">
        <v>44825</v>
      </c>
      <c r="F33" s="10"/>
      <c r="G33" s="16" t="s">
        <v>24</v>
      </c>
      <c r="H33" s="19"/>
      <c r="I33" s="19">
        <v>2.1949999999999998</v>
      </c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21"/>
    </row>
    <row r="34" spans="1:22" x14ac:dyDescent="0.25">
      <c r="A34" s="3">
        <v>28</v>
      </c>
      <c r="B34" s="19">
        <v>15</v>
      </c>
      <c r="C34" s="10">
        <v>73.5</v>
      </c>
      <c r="D34" s="31">
        <f t="shared" si="1"/>
        <v>1102.5</v>
      </c>
      <c r="E34" s="14">
        <v>44814</v>
      </c>
      <c r="F34" s="10"/>
      <c r="G34" s="16" t="s">
        <v>27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21"/>
    </row>
    <row r="35" spans="1:22" x14ac:dyDescent="0.25">
      <c r="A35" s="3">
        <v>29</v>
      </c>
      <c r="B35" s="19">
        <v>5.0250000000000004</v>
      </c>
      <c r="C35" s="10">
        <v>18300</v>
      </c>
      <c r="D35" s="31">
        <f t="shared" si="1"/>
        <v>91957.5</v>
      </c>
      <c r="E35" s="14">
        <v>44833</v>
      </c>
      <c r="F35" s="10"/>
      <c r="G35" s="16" t="s">
        <v>24</v>
      </c>
      <c r="H35" s="19"/>
      <c r="I35" s="19"/>
      <c r="J35" s="19"/>
      <c r="K35" s="19"/>
      <c r="L35" s="19"/>
      <c r="M35" s="19"/>
      <c r="N35" s="19">
        <v>5.0250000000000004</v>
      </c>
      <c r="O35" s="19"/>
      <c r="P35" s="19"/>
      <c r="Q35" s="19"/>
      <c r="R35" s="19"/>
      <c r="S35" s="19"/>
      <c r="T35" s="19"/>
      <c r="U35" s="19"/>
      <c r="V35" s="21"/>
    </row>
    <row r="36" spans="1:22" x14ac:dyDescent="0.25">
      <c r="A36" s="3">
        <v>30</v>
      </c>
      <c r="B36" s="19">
        <v>3.9249999999999998</v>
      </c>
      <c r="C36" s="10">
        <v>18300</v>
      </c>
      <c r="D36" s="31">
        <f t="shared" si="1"/>
        <v>71827.5</v>
      </c>
      <c r="E36" s="14">
        <v>44835</v>
      </c>
      <c r="F36" s="10"/>
      <c r="G36" s="16" t="s">
        <v>24</v>
      </c>
      <c r="H36" s="19"/>
      <c r="I36" s="19"/>
      <c r="J36" s="19"/>
      <c r="K36" s="19"/>
      <c r="L36" s="19"/>
      <c r="M36" s="19"/>
      <c r="N36" s="19"/>
      <c r="O36" s="19"/>
      <c r="P36" s="19">
        <v>3.9249999999999998</v>
      </c>
      <c r="Q36" s="19"/>
      <c r="R36" s="19"/>
      <c r="S36" s="19"/>
      <c r="T36" s="19"/>
      <c r="U36" s="19"/>
      <c r="V36" s="21"/>
    </row>
    <row r="37" spans="1:22" x14ac:dyDescent="0.25">
      <c r="A37" s="3">
        <v>31</v>
      </c>
      <c r="B37" s="19">
        <v>1.885</v>
      </c>
      <c r="C37" s="10">
        <v>18300</v>
      </c>
      <c r="D37" s="31">
        <f t="shared" si="1"/>
        <v>34495.5</v>
      </c>
      <c r="E37" s="14">
        <v>44837</v>
      </c>
      <c r="F37" s="10"/>
      <c r="G37" s="16" t="s">
        <v>24</v>
      </c>
      <c r="H37" s="19"/>
      <c r="I37" s="19"/>
      <c r="J37" s="19"/>
      <c r="K37" s="19"/>
      <c r="L37" s="19"/>
      <c r="M37" s="19"/>
      <c r="N37" s="19">
        <v>1.885</v>
      </c>
      <c r="O37" s="19"/>
      <c r="P37" s="19"/>
      <c r="Q37" s="19"/>
      <c r="R37" s="19"/>
      <c r="S37" s="19"/>
      <c r="T37" s="19"/>
      <c r="U37" s="19"/>
      <c r="V37" s="21"/>
    </row>
    <row r="38" spans="1:22" x14ac:dyDescent="0.25">
      <c r="A38" s="3">
        <v>32</v>
      </c>
      <c r="B38" s="19">
        <v>7.7350000000000003</v>
      </c>
      <c r="C38" s="10">
        <v>18300</v>
      </c>
      <c r="D38" s="31">
        <f t="shared" si="1"/>
        <v>141550.5</v>
      </c>
      <c r="E38" s="14">
        <v>44837</v>
      </c>
      <c r="F38" s="10"/>
      <c r="G38" s="16" t="s">
        <v>24</v>
      </c>
      <c r="H38" s="19"/>
      <c r="I38" s="19">
        <v>7.7350000000000003</v>
      </c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21"/>
    </row>
    <row r="39" spans="1:22" x14ac:dyDescent="0.25">
      <c r="A39" s="3">
        <v>33</v>
      </c>
      <c r="B39" s="19"/>
      <c r="C39" s="10"/>
      <c r="D39" s="31">
        <f t="shared" si="1"/>
        <v>0</v>
      </c>
      <c r="E39" s="14">
        <v>44812</v>
      </c>
      <c r="F39" s="10">
        <v>150000</v>
      </c>
      <c r="G39" s="16">
        <v>346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21"/>
    </row>
    <row r="40" spans="1:22" x14ac:dyDescent="0.25">
      <c r="A40" s="3">
        <v>34</v>
      </c>
      <c r="B40" s="19"/>
      <c r="C40" s="10"/>
      <c r="D40" s="31">
        <f t="shared" si="1"/>
        <v>0</v>
      </c>
      <c r="E40" s="14">
        <v>44809</v>
      </c>
      <c r="F40" s="10">
        <v>500000</v>
      </c>
      <c r="G40" s="16" t="s">
        <v>23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21"/>
    </row>
    <row r="41" spans="1:22" x14ac:dyDescent="0.25">
      <c r="A41" s="3">
        <v>35</v>
      </c>
      <c r="B41" s="19"/>
      <c r="C41" s="10"/>
      <c r="D41" s="31">
        <f t="shared" si="1"/>
        <v>0</v>
      </c>
      <c r="E41" s="14">
        <v>44817</v>
      </c>
      <c r="F41" s="10">
        <v>400000</v>
      </c>
      <c r="G41" s="16">
        <v>386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21"/>
    </row>
    <row r="42" spans="1:22" x14ac:dyDescent="0.25">
      <c r="A42" s="3">
        <v>36</v>
      </c>
      <c r="B42" s="19"/>
      <c r="C42" s="10"/>
      <c r="D42" s="31">
        <f t="shared" si="1"/>
        <v>0</v>
      </c>
      <c r="E42" s="14">
        <v>44773</v>
      </c>
      <c r="F42" s="10">
        <v>400000</v>
      </c>
      <c r="G42" s="16" t="s">
        <v>22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21"/>
    </row>
    <row r="43" spans="1:22" x14ac:dyDescent="0.25">
      <c r="A43" s="3">
        <v>37</v>
      </c>
      <c r="B43" s="19"/>
      <c r="C43" s="10"/>
      <c r="D43" s="31">
        <f t="shared" si="1"/>
        <v>0</v>
      </c>
      <c r="E43" s="14">
        <v>44773</v>
      </c>
      <c r="F43" s="10">
        <v>200000</v>
      </c>
      <c r="G43" s="16">
        <v>334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21"/>
    </row>
    <row r="44" spans="1:22" x14ac:dyDescent="0.25">
      <c r="A44" s="3">
        <v>38</v>
      </c>
      <c r="B44" s="19"/>
      <c r="C44" s="10"/>
      <c r="D44" s="31">
        <f t="shared" si="1"/>
        <v>0</v>
      </c>
      <c r="E44" s="14">
        <v>44822</v>
      </c>
      <c r="F44" s="10">
        <v>100000</v>
      </c>
      <c r="G44" s="16" t="s">
        <v>28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21"/>
    </row>
    <row r="45" spans="1:22" x14ac:dyDescent="0.25">
      <c r="A45" s="3">
        <v>39</v>
      </c>
      <c r="B45" s="19"/>
      <c r="C45" s="10"/>
      <c r="D45" s="31">
        <f t="shared" si="1"/>
        <v>0</v>
      </c>
      <c r="E45" s="14">
        <v>44836</v>
      </c>
      <c r="F45" s="10">
        <v>500000</v>
      </c>
      <c r="G45" s="16" t="s">
        <v>22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21"/>
    </row>
    <row r="46" spans="1:22" x14ac:dyDescent="0.25">
      <c r="A46" s="3">
        <v>40</v>
      </c>
      <c r="B46" s="19">
        <v>1.38</v>
      </c>
      <c r="C46" s="10">
        <v>18300</v>
      </c>
      <c r="D46" s="31">
        <f t="shared" si="1"/>
        <v>25253.999999999996</v>
      </c>
      <c r="E46" s="14">
        <v>44840</v>
      </c>
      <c r="F46" s="10"/>
      <c r="G46" s="16"/>
      <c r="H46" s="19"/>
      <c r="I46" s="19">
        <v>1.38</v>
      </c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21"/>
    </row>
    <row r="47" spans="1:22" x14ac:dyDescent="0.25">
      <c r="A47" s="3">
        <v>41</v>
      </c>
      <c r="B47" s="19">
        <v>1.0449999999999999</v>
      </c>
      <c r="C47" s="10">
        <v>18300</v>
      </c>
      <c r="D47" s="31">
        <f t="shared" si="1"/>
        <v>19123.5</v>
      </c>
      <c r="E47" s="14">
        <v>44840</v>
      </c>
      <c r="F47" s="10"/>
      <c r="G47" s="16"/>
      <c r="H47" s="19"/>
      <c r="I47" s="19">
        <v>1.0449999999999999</v>
      </c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21"/>
    </row>
    <row r="48" spans="1:22" x14ac:dyDescent="0.25">
      <c r="A48" s="3">
        <v>42</v>
      </c>
      <c r="B48" s="19">
        <v>1.89</v>
      </c>
      <c r="C48" s="10">
        <v>18300</v>
      </c>
      <c r="D48" s="31">
        <f t="shared" si="1"/>
        <v>34587</v>
      </c>
      <c r="E48" s="14">
        <v>44840</v>
      </c>
      <c r="F48" s="10"/>
      <c r="G48" s="16"/>
      <c r="H48" s="19"/>
      <c r="I48" s="19">
        <v>1.89</v>
      </c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21"/>
    </row>
    <row r="49" spans="1:22" x14ac:dyDescent="0.25">
      <c r="A49" s="3">
        <v>43</v>
      </c>
      <c r="B49" s="19"/>
      <c r="C49" s="10"/>
      <c r="D49" s="31">
        <f t="shared" si="1"/>
        <v>0</v>
      </c>
      <c r="E49" s="14">
        <v>44844</v>
      </c>
      <c r="F49" s="10">
        <v>100000</v>
      </c>
      <c r="G49" s="16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21"/>
    </row>
    <row r="50" spans="1:22" x14ac:dyDescent="0.25">
      <c r="A50" s="3">
        <v>44</v>
      </c>
      <c r="B50" s="19">
        <v>2.0099999999999998</v>
      </c>
      <c r="C50" s="10">
        <v>18300</v>
      </c>
      <c r="D50" s="31">
        <f t="shared" si="1"/>
        <v>36782.999999999993</v>
      </c>
      <c r="E50" s="14">
        <v>44847</v>
      </c>
      <c r="F50" s="10"/>
      <c r="G50" s="16"/>
      <c r="H50" s="19"/>
      <c r="I50" s="19"/>
      <c r="J50" s="19"/>
      <c r="K50" s="19"/>
      <c r="L50" s="19"/>
      <c r="M50" s="19"/>
      <c r="N50" s="19">
        <v>2.0099999999999998</v>
      </c>
      <c r="O50" s="19"/>
      <c r="P50" s="19"/>
      <c r="Q50" s="19"/>
      <c r="R50" s="19"/>
      <c r="S50" s="19"/>
      <c r="T50" s="19"/>
      <c r="U50" s="19"/>
      <c r="V50" s="21"/>
    </row>
    <row r="51" spans="1:22" x14ac:dyDescent="0.25">
      <c r="A51" s="3">
        <v>45</v>
      </c>
      <c r="B51" s="19">
        <v>20</v>
      </c>
      <c r="C51" s="10">
        <v>1400</v>
      </c>
      <c r="D51" s="31">
        <f t="shared" si="1"/>
        <v>28000</v>
      </c>
      <c r="E51" s="14">
        <v>44850</v>
      </c>
      <c r="F51" s="10"/>
      <c r="G51" s="16"/>
      <c r="H51" s="19"/>
      <c r="I51" s="19"/>
      <c r="J51" s="19"/>
      <c r="K51" s="19"/>
      <c r="L51" s="19"/>
      <c r="M51" s="19"/>
      <c r="N51" s="19">
        <v>20</v>
      </c>
      <c r="O51" s="19"/>
      <c r="P51" s="19"/>
      <c r="Q51" s="19"/>
      <c r="R51" s="19"/>
      <c r="S51" s="19"/>
      <c r="T51" s="19"/>
      <c r="U51" s="19" t="s">
        <v>18</v>
      </c>
      <c r="V51" s="21"/>
    </row>
    <row r="52" spans="1:22" x14ac:dyDescent="0.25">
      <c r="A52" s="3">
        <v>46</v>
      </c>
      <c r="B52" s="19"/>
      <c r="C52" s="10"/>
      <c r="D52" s="31">
        <f t="shared" si="1"/>
        <v>0</v>
      </c>
      <c r="E52" s="14"/>
      <c r="F52" s="10"/>
      <c r="G52" s="16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21"/>
    </row>
    <row r="53" spans="1:22" x14ac:dyDescent="0.25">
      <c r="A53" s="3">
        <v>47</v>
      </c>
      <c r="B53" s="19"/>
      <c r="C53" s="10"/>
      <c r="D53" s="31">
        <f t="shared" si="1"/>
        <v>0</v>
      </c>
      <c r="E53" s="14"/>
      <c r="F53" s="10"/>
      <c r="G53" s="16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21"/>
    </row>
    <row r="54" spans="1:22" x14ac:dyDescent="0.25">
      <c r="A54" s="3">
        <v>48</v>
      </c>
      <c r="B54" s="19"/>
      <c r="C54" s="10"/>
      <c r="D54" s="31">
        <f t="shared" si="1"/>
        <v>0</v>
      </c>
      <c r="E54" s="14"/>
      <c r="F54" s="10"/>
      <c r="G54" s="16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21"/>
    </row>
    <row r="55" spans="1:22" x14ac:dyDescent="0.25">
      <c r="A55" s="3">
        <v>49</v>
      </c>
      <c r="B55" s="19"/>
      <c r="C55" s="10"/>
      <c r="D55" s="31">
        <f t="shared" si="1"/>
        <v>0</v>
      </c>
      <c r="E55" s="14"/>
      <c r="F55" s="10"/>
      <c r="G55" s="16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21"/>
    </row>
    <row r="56" spans="1:22" x14ac:dyDescent="0.25">
      <c r="A56" s="3">
        <v>50</v>
      </c>
      <c r="B56" s="19"/>
      <c r="C56" s="10"/>
      <c r="D56" s="31">
        <f t="shared" si="1"/>
        <v>0</v>
      </c>
      <c r="E56" s="14"/>
      <c r="F56" s="10"/>
      <c r="G56" s="16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21"/>
    </row>
    <row r="57" spans="1:22" x14ac:dyDescent="0.25">
      <c r="A57" s="3"/>
      <c r="B57" s="19">
        <f>SUM(B6:B56)</f>
        <v>387.28499999999991</v>
      </c>
      <c r="C57" s="10">
        <f>SUM(C6:C56)</f>
        <v>1690153</v>
      </c>
      <c r="D57" s="31">
        <f>SUM(D6:D56)</f>
        <v>3882177.5</v>
      </c>
      <c r="E57" s="14"/>
      <c r="F57" s="10">
        <f>SUM(F6:F56)</f>
        <v>2350000</v>
      </c>
      <c r="G57" s="14"/>
      <c r="H57" s="19">
        <f>SUM(H6:H56)</f>
        <v>0</v>
      </c>
      <c r="I57" s="19">
        <f>SUM(I6:I56)</f>
        <v>132.45999999999995</v>
      </c>
      <c r="J57" s="19"/>
      <c r="K57" s="19">
        <f>SUM(K6:K56)</f>
        <v>0</v>
      </c>
      <c r="L57" s="19">
        <f>SUM(L6:L56)</f>
        <v>90</v>
      </c>
      <c r="M57" s="19"/>
      <c r="N57" s="19">
        <f>SUM(N6:N56)</f>
        <v>73.10499999999999</v>
      </c>
      <c r="O57" s="19">
        <f>SUM(O6:O56)</f>
        <v>0</v>
      </c>
      <c r="P57" s="19">
        <f>SUM(P6:P56)</f>
        <v>3.9249999999999998</v>
      </c>
      <c r="Q57" s="19">
        <f>SUM(Q6:Q56)</f>
        <v>0</v>
      </c>
      <c r="R57" s="19"/>
      <c r="S57" s="19">
        <f>SUM(S6:S56)</f>
        <v>68.674999999999997</v>
      </c>
      <c r="T57" s="19">
        <f>SUM(T6:T56)</f>
        <v>0</v>
      </c>
      <c r="U57" s="19">
        <f>SUM(U6:U56)</f>
        <v>0</v>
      </c>
      <c r="V57" s="21">
        <f>SUM(V6:V56)</f>
        <v>0</v>
      </c>
    </row>
    <row r="58" spans="1:22" ht="21.75" thickBot="1" x14ac:dyDescent="0.4">
      <c r="A58" s="79" t="s">
        <v>14</v>
      </c>
      <c r="B58" s="80"/>
      <c r="C58" s="81"/>
      <c r="D58" s="82">
        <f>F57-D57</f>
        <v>-1532177.5</v>
      </c>
      <c r="E58" s="83"/>
      <c r="F58" s="83"/>
      <c r="G58" s="83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2"/>
    </row>
    <row r="59" spans="1:22" ht="15.75" thickTop="1" x14ac:dyDescent="0.25"/>
  </sheetData>
  <mergeCells count="10">
    <mergeCell ref="A58:C58"/>
    <mergeCell ref="D58:G58"/>
    <mergeCell ref="H4:V4"/>
    <mergeCell ref="B4:B5"/>
    <mergeCell ref="C4:C5"/>
    <mergeCell ref="D4:D5"/>
    <mergeCell ref="A4:A5"/>
    <mergeCell ref="E4:E5"/>
    <mergeCell ref="F4:F5"/>
    <mergeCell ref="G4:G5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1"/>
  <sheetViews>
    <sheetView showGridLines="0" rightToLeft="1" tabSelected="1" zoomScale="55" zoomScaleNormal="55" workbookViewId="0">
      <pane ySplit="5" topLeftCell="A6" activePane="bottomLeft" state="frozen"/>
      <selection pane="bottomLeft" activeCell="E76" sqref="E76"/>
    </sheetView>
  </sheetViews>
  <sheetFormatPr defaultRowHeight="26.25" x14ac:dyDescent="0.25"/>
  <cols>
    <col min="1" max="1" width="24.7109375" style="76" customWidth="1"/>
    <col min="2" max="2" width="22" style="77" customWidth="1"/>
    <col min="3" max="5" width="26.28515625" style="72" customWidth="1"/>
    <col min="6" max="6" width="38.85546875" style="35" customWidth="1"/>
    <col min="7" max="7" width="35.28515625" style="35" customWidth="1"/>
    <col min="8" max="8" width="68.42578125" style="35" customWidth="1"/>
    <col min="9" max="9" width="34.140625" style="116" customWidth="1"/>
    <col min="10" max="10" width="30.42578125" style="35" customWidth="1"/>
    <col min="11" max="11" width="20.5703125" style="35" customWidth="1"/>
    <col min="12" max="12" width="30.140625" style="72" customWidth="1"/>
    <col min="13" max="13" width="24" style="34" bestFit="1" customWidth="1"/>
    <col min="14" max="14" width="24.28515625" style="33" customWidth="1"/>
    <col min="15" max="15" width="23.85546875" customWidth="1"/>
  </cols>
  <sheetData>
    <row r="1" spans="1:14" s="36" customFormat="1" ht="48.75" customHeight="1" x14ac:dyDescent="0.4">
      <c r="A1" s="96" t="s">
        <v>40</v>
      </c>
      <c r="B1" s="106"/>
      <c r="C1" s="107"/>
      <c r="D1" s="107"/>
      <c r="E1" s="107"/>
      <c r="F1" s="65" t="s">
        <v>33</v>
      </c>
      <c r="G1" s="64">
        <f>SUM(C6:C74)</f>
        <v>43400</v>
      </c>
      <c r="H1" s="97" t="s">
        <v>39</v>
      </c>
      <c r="I1" s="98"/>
      <c r="J1" s="98"/>
      <c r="K1" s="98"/>
      <c r="L1" s="98"/>
      <c r="M1" s="98"/>
      <c r="N1" s="99"/>
    </row>
    <row r="2" spans="1:14" s="36" customFormat="1" ht="48.75" customHeight="1" x14ac:dyDescent="0.4">
      <c r="A2" s="96"/>
      <c r="B2" s="106"/>
      <c r="C2" s="107"/>
      <c r="D2" s="107"/>
      <c r="E2" s="107"/>
      <c r="F2" s="65" t="s">
        <v>34</v>
      </c>
      <c r="G2" s="64">
        <f>SUM(L6:L73)</f>
        <v>42310</v>
      </c>
      <c r="H2" s="100"/>
      <c r="I2" s="101"/>
      <c r="J2" s="101"/>
      <c r="K2" s="101"/>
      <c r="L2" s="101"/>
      <c r="M2" s="101"/>
      <c r="N2" s="102"/>
    </row>
    <row r="3" spans="1:14" s="36" customFormat="1" ht="48.75" customHeight="1" x14ac:dyDescent="0.4">
      <c r="A3" s="96"/>
      <c r="B3" s="106"/>
      <c r="C3" s="107"/>
      <c r="D3" s="107"/>
      <c r="E3" s="107"/>
      <c r="F3" s="65" t="s">
        <v>53</v>
      </c>
      <c r="G3" s="64">
        <f>SUM(D6:D73)</f>
        <v>1090</v>
      </c>
      <c r="H3" s="100"/>
      <c r="I3" s="101"/>
      <c r="J3" s="101"/>
      <c r="K3" s="101"/>
      <c r="L3" s="101"/>
      <c r="M3" s="101"/>
      <c r="N3" s="102"/>
    </row>
    <row r="4" spans="1:14" s="36" customFormat="1" ht="48.75" customHeight="1" thickBot="1" x14ac:dyDescent="0.45">
      <c r="A4" s="96"/>
      <c r="B4" s="106"/>
      <c r="C4" s="107"/>
      <c r="D4" s="107"/>
      <c r="E4" s="107"/>
      <c r="F4" s="65" t="s">
        <v>35</v>
      </c>
      <c r="G4" s="64">
        <f>G1-G2-G3</f>
        <v>0</v>
      </c>
      <c r="H4" s="103"/>
      <c r="I4" s="101"/>
      <c r="J4" s="101"/>
      <c r="K4" s="101"/>
      <c r="L4" s="104"/>
      <c r="M4" s="104"/>
      <c r="N4" s="105"/>
    </row>
    <row r="5" spans="1:14" s="36" customFormat="1" ht="90" customHeight="1" x14ac:dyDescent="0.4">
      <c r="A5" s="75" t="s">
        <v>41</v>
      </c>
      <c r="B5" s="75" t="s">
        <v>42</v>
      </c>
      <c r="C5" s="74" t="s">
        <v>3</v>
      </c>
      <c r="D5" s="74" t="s">
        <v>50</v>
      </c>
      <c r="E5" s="74" t="s">
        <v>57</v>
      </c>
      <c r="F5" s="64" t="s">
        <v>16</v>
      </c>
      <c r="G5" s="64" t="s">
        <v>29</v>
      </c>
      <c r="H5" s="64" t="s">
        <v>20</v>
      </c>
      <c r="I5" s="109" t="s">
        <v>41</v>
      </c>
      <c r="J5" s="64" t="s">
        <v>37</v>
      </c>
      <c r="K5" s="64" t="s">
        <v>38</v>
      </c>
      <c r="L5" s="68" t="s">
        <v>30</v>
      </c>
      <c r="M5" s="66" t="s">
        <v>31</v>
      </c>
      <c r="N5" s="64" t="s">
        <v>32</v>
      </c>
    </row>
    <row r="6" spans="1:14" s="41" customFormat="1" ht="27" customHeight="1" x14ac:dyDescent="0.45">
      <c r="A6" s="78">
        <v>1</v>
      </c>
      <c r="B6" s="73"/>
      <c r="C6" s="73">
        <v>16480</v>
      </c>
      <c r="D6" s="73"/>
      <c r="E6" s="73"/>
      <c r="F6" s="59">
        <v>45477</v>
      </c>
      <c r="G6" s="60" t="s">
        <v>47</v>
      </c>
      <c r="H6" s="60" t="s">
        <v>43</v>
      </c>
      <c r="I6" s="108" t="s">
        <v>52</v>
      </c>
      <c r="J6" s="61" t="s">
        <v>44</v>
      </c>
      <c r="K6" s="61"/>
      <c r="L6" s="73">
        <v>15440</v>
      </c>
      <c r="M6" s="62">
        <v>3496</v>
      </c>
      <c r="N6" s="63">
        <v>45480</v>
      </c>
    </row>
    <row r="7" spans="1:14" s="36" customFormat="1" ht="27" customHeight="1" x14ac:dyDescent="0.4">
      <c r="A7" s="78">
        <v>2</v>
      </c>
      <c r="B7" s="67"/>
      <c r="C7" s="67"/>
      <c r="D7" s="67"/>
      <c r="E7" s="67"/>
      <c r="F7" s="52">
        <v>45477</v>
      </c>
      <c r="G7" s="60" t="s">
        <v>47</v>
      </c>
      <c r="H7" s="60" t="s">
        <v>46</v>
      </c>
      <c r="I7" s="108"/>
      <c r="J7" s="53" t="s">
        <v>45</v>
      </c>
      <c r="K7" s="53"/>
      <c r="L7" s="67">
        <v>26870</v>
      </c>
      <c r="M7" s="54"/>
      <c r="N7" s="55"/>
    </row>
    <row r="8" spans="1:14" s="36" customFormat="1" ht="27" customHeight="1" x14ac:dyDescent="0.4">
      <c r="A8" s="78">
        <v>3</v>
      </c>
      <c r="B8" s="67"/>
      <c r="C8" s="67">
        <v>26870</v>
      </c>
      <c r="D8" s="67"/>
      <c r="E8" s="67"/>
      <c r="F8" s="52">
        <v>45477</v>
      </c>
      <c r="G8" s="51" t="s">
        <v>47</v>
      </c>
      <c r="H8" s="60" t="s">
        <v>48</v>
      </c>
      <c r="I8" s="108" t="s">
        <v>51</v>
      </c>
      <c r="J8" s="53" t="s">
        <v>49</v>
      </c>
      <c r="K8" s="53"/>
      <c r="L8" s="69"/>
      <c r="M8" s="37"/>
      <c r="N8" s="48"/>
    </row>
    <row r="9" spans="1:14" s="36" customFormat="1" ht="27" customHeight="1" x14ac:dyDescent="0.4">
      <c r="A9" s="78">
        <v>4</v>
      </c>
      <c r="B9" s="67"/>
      <c r="C9" s="67">
        <v>50</v>
      </c>
      <c r="D9" s="67"/>
      <c r="E9" s="67"/>
      <c r="F9" s="52">
        <v>45477</v>
      </c>
      <c r="G9" s="51" t="s">
        <v>47</v>
      </c>
      <c r="H9" s="53" t="s">
        <v>54</v>
      </c>
      <c r="I9" s="110"/>
      <c r="J9" s="53" t="s">
        <v>44</v>
      </c>
      <c r="K9" s="53"/>
      <c r="L9" s="70"/>
      <c r="M9" s="38"/>
      <c r="N9" s="49"/>
    </row>
    <row r="10" spans="1:14" s="36" customFormat="1" ht="27" customHeight="1" x14ac:dyDescent="0.4">
      <c r="A10" s="78">
        <v>5</v>
      </c>
      <c r="B10" s="67"/>
      <c r="C10" s="67">
        <f t="shared" ref="C10:C71" si="0">B10</f>
        <v>0</v>
      </c>
      <c r="D10" s="67">
        <v>1090</v>
      </c>
      <c r="E10" s="67"/>
      <c r="F10" s="52">
        <v>45477</v>
      </c>
      <c r="G10" s="51" t="s">
        <v>55</v>
      </c>
      <c r="H10" s="53" t="s">
        <v>56</v>
      </c>
      <c r="I10" s="110" t="s">
        <v>51</v>
      </c>
      <c r="J10" s="53" t="s">
        <v>49</v>
      </c>
      <c r="K10" s="53"/>
      <c r="L10" s="69"/>
      <c r="M10" s="37"/>
      <c r="N10" s="48"/>
    </row>
    <row r="11" spans="1:14" s="36" customFormat="1" ht="27" customHeight="1" x14ac:dyDescent="0.4">
      <c r="A11" s="78">
        <v>6</v>
      </c>
      <c r="B11" s="67"/>
      <c r="C11" s="67">
        <f t="shared" si="0"/>
        <v>0</v>
      </c>
      <c r="D11" s="67"/>
      <c r="E11" s="67"/>
      <c r="F11" s="46"/>
      <c r="G11" s="51"/>
      <c r="H11" s="53"/>
      <c r="I11" s="110"/>
      <c r="J11" s="53"/>
      <c r="K11" s="53"/>
      <c r="L11" s="70"/>
      <c r="M11" s="38"/>
      <c r="N11" s="49"/>
    </row>
    <row r="12" spans="1:14" s="36" customFormat="1" ht="27" customHeight="1" x14ac:dyDescent="0.4">
      <c r="A12" s="78">
        <v>7</v>
      </c>
      <c r="B12" s="67"/>
      <c r="C12" s="67">
        <f t="shared" si="0"/>
        <v>0</v>
      </c>
      <c r="D12" s="67"/>
      <c r="E12" s="67"/>
      <c r="F12" s="42"/>
      <c r="G12" s="51"/>
      <c r="H12" s="53"/>
      <c r="I12" s="110"/>
      <c r="J12" s="53"/>
      <c r="K12" s="53"/>
      <c r="L12" s="69"/>
      <c r="M12" s="37"/>
      <c r="N12" s="48"/>
    </row>
    <row r="13" spans="1:14" s="36" customFormat="1" ht="27" customHeight="1" x14ac:dyDescent="0.4">
      <c r="A13" s="78">
        <v>8</v>
      </c>
      <c r="B13" s="67"/>
      <c r="C13" s="67">
        <f t="shared" si="0"/>
        <v>0</v>
      </c>
      <c r="D13" s="67"/>
      <c r="E13" s="67"/>
      <c r="F13" s="46"/>
      <c r="G13" s="45"/>
      <c r="H13" s="47"/>
      <c r="I13" s="111"/>
      <c r="J13" s="47"/>
      <c r="K13" s="47"/>
      <c r="L13" s="70"/>
      <c r="M13" s="38"/>
      <c r="N13" s="49"/>
    </row>
    <row r="14" spans="1:14" s="36" customFormat="1" ht="27" customHeight="1" x14ac:dyDescent="0.4">
      <c r="A14" s="78">
        <v>9</v>
      </c>
      <c r="B14" s="67"/>
      <c r="C14" s="67">
        <f t="shared" si="0"/>
        <v>0</v>
      </c>
      <c r="D14" s="67"/>
      <c r="E14" s="67"/>
      <c r="F14" s="42"/>
      <c r="G14" s="43"/>
      <c r="H14" s="44"/>
      <c r="I14" s="112"/>
      <c r="J14" s="44"/>
      <c r="K14" s="44"/>
      <c r="L14" s="69"/>
      <c r="M14" s="37"/>
      <c r="N14" s="48"/>
    </row>
    <row r="15" spans="1:14" s="36" customFormat="1" ht="27" customHeight="1" x14ac:dyDescent="0.4">
      <c r="A15" s="78">
        <v>10</v>
      </c>
      <c r="B15" s="67"/>
      <c r="C15" s="67">
        <f t="shared" si="0"/>
        <v>0</v>
      </c>
      <c r="D15" s="67"/>
      <c r="E15" s="67"/>
      <c r="F15" s="46"/>
      <c r="G15" s="45"/>
      <c r="H15" s="47"/>
      <c r="I15" s="111"/>
      <c r="J15" s="47"/>
      <c r="K15" s="47"/>
      <c r="L15" s="70" t="s">
        <v>36</v>
      </c>
      <c r="M15" s="38"/>
      <c r="N15" s="49"/>
    </row>
    <row r="16" spans="1:14" s="36" customFormat="1" ht="27" customHeight="1" x14ac:dyDescent="0.4">
      <c r="A16" s="78">
        <v>11</v>
      </c>
      <c r="B16" s="67"/>
      <c r="C16" s="67">
        <f t="shared" si="0"/>
        <v>0</v>
      </c>
      <c r="D16" s="67"/>
      <c r="E16" s="67"/>
      <c r="F16" s="42"/>
      <c r="G16" s="43"/>
      <c r="H16" s="44"/>
      <c r="I16" s="112"/>
      <c r="J16" s="44"/>
      <c r="K16" s="44"/>
      <c r="L16" s="69"/>
      <c r="M16" s="37"/>
      <c r="N16" s="48"/>
    </row>
    <row r="17" spans="1:14" s="36" customFormat="1" ht="27" customHeight="1" x14ac:dyDescent="0.4">
      <c r="A17" s="78">
        <v>12</v>
      </c>
      <c r="B17" s="67"/>
      <c r="C17" s="67">
        <f t="shared" si="0"/>
        <v>0</v>
      </c>
      <c r="D17" s="67"/>
      <c r="E17" s="67"/>
      <c r="F17" s="46"/>
      <c r="G17" s="45"/>
      <c r="H17" s="47"/>
      <c r="I17" s="111"/>
      <c r="J17" s="47"/>
      <c r="K17" s="47"/>
      <c r="L17" s="70"/>
      <c r="M17" s="38"/>
      <c r="N17" s="49"/>
    </row>
    <row r="18" spans="1:14" s="36" customFormat="1" ht="27" customHeight="1" x14ac:dyDescent="0.4">
      <c r="A18" s="78">
        <v>13</v>
      </c>
      <c r="B18" s="67"/>
      <c r="C18" s="67">
        <f t="shared" si="0"/>
        <v>0</v>
      </c>
      <c r="D18" s="67"/>
      <c r="E18" s="67"/>
      <c r="F18" s="42"/>
      <c r="G18" s="43"/>
      <c r="H18" s="44"/>
      <c r="I18" s="112"/>
      <c r="J18" s="44"/>
      <c r="K18" s="44"/>
      <c r="L18" s="69"/>
      <c r="M18" s="37"/>
      <c r="N18" s="48"/>
    </row>
    <row r="19" spans="1:14" s="36" customFormat="1" ht="27" customHeight="1" x14ac:dyDescent="0.4">
      <c r="A19" s="78">
        <v>14</v>
      </c>
      <c r="B19" s="67"/>
      <c r="C19" s="67">
        <f t="shared" si="0"/>
        <v>0</v>
      </c>
      <c r="D19" s="67"/>
      <c r="E19" s="67"/>
      <c r="F19" s="46"/>
      <c r="G19" s="45"/>
      <c r="H19" s="47"/>
      <c r="I19" s="111"/>
      <c r="J19" s="47"/>
      <c r="K19" s="47"/>
      <c r="L19" s="70"/>
      <c r="M19" s="38"/>
      <c r="N19" s="49"/>
    </row>
    <row r="20" spans="1:14" s="36" customFormat="1" ht="27" customHeight="1" x14ac:dyDescent="0.4">
      <c r="A20" s="78">
        <v>15</v>
      </c>
      <c r="B20" s="67"/>
      <c r="C20" s="67">
        <f t="shared" si="0"/>
        <v>0</v>
      </c>
      <c r="D20" s="67"/>
      <c r="E20" s="67"/>
      <c r="F20" s="42"/>
      <c r="G20" s="43"/>
      <c r="H20" s="44"/>
      <c r="I20" s="112"/>
      <c r="J20" s="44"/>
      <c r="K20" s="44"/>
      <c r="L20" s="69"/>
      <c r="M20" s="37"/>
      <c r="N20" s="48"/>
    </row>
    <row r="21" spans="1:14" s="36" customFormat="1" ht="27" customHeight="1" x14ac:dyDescent="0.4">
      <c r="A21" s="78">
        <v>16</v>
      </c>
      <c r="B21" s="67"/>
      <c r="C21" s="67">
        <f t="shared" si="0"/>
        <v>0</v>
      </c>
      <c r="D21" s="67"/>
      <c r="E21" s="67"/>
      <c r="F21" s="46"/>
      <c r="G21" s="45"/>
      <c r="H21" s="47"/>
      <c r="I21" s="111"/>
      <c r="J21" s="47"/>
      <c r="K21" s="47"/>
      <c r="L21" s="70"/>
      <c r="M21" s="38"/>
      <c r="N21" s="49"/>
    </row>
    <row r="22" spans="1:14" s="36" customFormat="1" ht="27" customHeight="1" x14ac:dyDescent="0.4">
      <c r="A22" s="78">
        <v>17</v>
      </c>
      <c r="B22" s="67"/>
      <c r="C22" s="67">
        <f t="shared" si="0"/>
        <v>0</v>
      </c>
      <c r="D22" s="67"/>
      <c r="E22" s="67"/>
      <c r="F22" s="42"/>
      <c r="G22" s="43"/>
      <c r="H22" s="44"/>
      <c r="I22" s="112"/>
      <c r="J22" s="44"/>
      <c r="K22" s="44"/>
      <c r="L22" s="69"/>
      <c r="M22" s="37"/>
      <c r="N22" s="48"/>
    </row>
    <row r="23" spans="1:14" s="36" customFormat="1" ht="27" customHeight="1" x14ac:dyDescent="0.4">
      <c r="A23" s="78">
        <v>18</v>
      </c>
      <c r="B23" s="67"/>
      <c r="C23" s="67">
        <f t="shared" si="0"/>
        <v>0</v>
      </c>
      <c r="D23" s="67"/>
      <c r="E23" s="67"/>
      <c r="F23" s="46"/>
      <c r="G23" s="45"/>
      <c r="H23" s="47"/>
      <c r="I23" s="111"/>
      <c r="J23" s="47"/>
      <c r="K23" s="47"/>
      <c r="L23" s="70"/>
      <c r="M23" s="38"/>
      <c r="N23" s="49"/>
    </row>
    <row r="24" spans="1:14" s="36" customFormat="1" ht="27" customHeight="1" x14ac:dyDescent="0.4">
      <c r="A24" s="78">
        <v>19</v>
      </c>
      <c r="B24" s="67"/>
      <c r="C24" s="67">
        <f t="shared" si="0"/>
        <v>0</v>
      </c>
      <c r="D24" s="67"/>
      <c r="E24" s="67"/>
      <c r="F24" s="46"/>
      <c r="G24" s="45"/>
      <c r="H24" s="47"/>
      <c r="I24" s="111"/>
      <c r="J24" s="47"/>
      <c r="K24" s="47"/>
      <c r="L24" s="69"/>
      <c r="M24" s="37"/>
      <c r="N24" s="48"/>
    </row>
    <row r="25" spans="1:14" s="36" customFormat="1" ht="27" customHeight="1" x14ac:dyDescent="0.4">
      <c r="A25" s="78">
        <v>20</v>
      </c>
      <c r="B25" s="67"/>
      <c r="C25" s="67">
        <f t="shared" si="0"/>
        <v>0</v>
      </c>
      <c r="D25" s="67"/>
      <c r="E25" s="67"/>
      <c r="F25" s="46"/>
      <c r="G25" s="45"/>
      <c r="H25" s="47"/>
      <c r="I25" s="111"/>
      <c r="J25" s="47"/>
      <c r="K25" s="47"/>
      <c r="L25" s="70"/>
      <c r="M25" s="38"/>
      <c r="N25" s="49"/>
    </row>
    <row r="26" spans="1:14" s="36" customFormat="1" ht="27" customHeight="1" x14ac:dyDescent="0.4">
      <c r="A26" s="78">
        <v>21</v>
      </c>
      <c r="B26" s="67"/>
      <c r="C26" s="67">
        <f t="shared" si="0"/>
        <v>0</v>
      </c>
      <c r="D26" s="67"/>
      <c r="E26" s="67"/>
      <c r="F26" s="42"/>
      <c r="G26" s="43"/>
      <c r="H26" s="44"/>
      <c r="I26" s="112"/>
      <c r="J26" s="44"/>
      <c r="K26" s="44"/>
      <c r="L26" s="69"/>
      <c r="M26" s="37"/>
      <c r="N26" s="48"/>
    </row>
    <row r="27" spans="1:14" s="36" customFormat="1" ht="27" customHeight="1" x14ac:dyDescent="0.4">
      <c r="A27" s="78">
        <v>22</v>
      </c>
      <c r="B27" s="67"/>
      <c r="C27" s="67">
        <f t="shared" si="0"/>
        <v>0</v>
      </c>
      <c r="D27" s="67"/>
      <c r="E27" s="67"/>
      <c r="F27" s="46"/>
      <c r="G27" s="45"/>
      <c r="H27" s="47"/>
      <c r="I27" s="111"/>
      <c r="J27" s="47"/>
      <c r="K27" s="47"/>
      <c r="L27" s="70"/>
      <c r="M27" s="38"/>
      <c r="N27" s="49"/>
    </row>
    <row r="28" spans="1:14" s="36" customFormat="1" ht="27" customHeight="1" x14ac:dyDescent="0.4">
      <c r="A28" s="78">
        <v>23</v>
      </c>
      <c r="B28" s="67"/>
      <c r="C28" s="67">
        <f t="shared" si="0"/>
        <v>0</v>
      </c>
      <c r="D28" s="67"/>
      <c r="E28" s="67"/>
      <c r="F28" s="42"/>
      <c r="G28" s="43"/>
      <c r="H28" s="44"/>
      <c r="I28" s="112"/>
      <c r="J28" s="44"/>
      <c r="K28" s="44"/>
      <c r="L28" s="69"/>
      <c r="M28" s="37"/>
      <c r="N28" s="48"/>
    </row>
    <row r="29" spans="1:14" s="36" customFormat="1" ht="27" customHeight="1" x14ac:dyDescent="0.4">
      <c r="A29" s="78">
        <v>24</v>
      </c>
      <c r="B29" s="67"/>
      <c r="C29" s="67">
        <f t="shared" si="0"/>
        <v>0</v>
      </c>
      <c r="D29" s="67"/>
      <c r="E29" s="67"/>
      <c r="F29" s="46"/>
      <c r="G29" s="45"/>
      <c r="H29" s="47"/>
      <c r="I29" s="111"/>
      <c r="J29" s="47"/>
      <c r="K29" s="47"/>
      <c r="L29" s="70"/>
      <c r="M29" s="38"/>
      <c r="N29" s="49"/>
    </row>
    <row r="30" spans="1:14" s="36" customFormat="1" ht="27" customHeight="1" x14ac:dyDescent="0.4">
      <c r="A30" s="78">
        <v>25</v>
      </c>
      <c r="B30" s="67"/>
      <c r="C30" s="67">
        <f t="shared" si="0"/>
        <v>0</v>
      </c>
      <c r="D30" s="67"/>
      <c r="E30" s="67"/>
      <c r="F30" s="42"/>
      <c r="G30" s="43"/>
      <c r="H30" s="44"/>
      <c r="I30" s="112"/>
      <c r="J30" s="44"/>
      <c r="K30" s="44"/>
      <c r="L30" s="69"/>
      <c r="M30" s="37"/>
      <c r="N30" s="48"/>
    </row>
    <row r="31" spans="1:14" s="36" customFormat="1" ht="27" customHeight="1" x14ac:dyDescent="0.4">
      <c r="A31" s="78">
        <v>26</v>
      </c>
      <c r="B31" s="67"/>
      <c r="C31" s="67">
        <f t="shared" si="0"/>
        <v>0</v>
      </c>
      <c r="D31" s="67"/>
      <c r="E31" s="67"/>
      <c r="F31" s="46"/>
      <c r="G31" s="45"/>
      <c r="H31" s="47"/>
      <c r="I31" s="111"/>
      <c r="J31" s="47"/>
      <c r="K31" s="47"/>
      <c r="L31" s="70"/>
      <c r="M31" s="38"/>
      <c r="N31" s="49"/>
    </row>
    <row r="32" spans="1:14" s="36" customFormat="1" ht="27" customHeight="1" x14ac:dyDescent="0.4">
      <c r="A32" s="78">
        <v>27</v>
      </c>
      <c r="B32" s="67"/>
      <c r="C32" s="67">
        <f t="shared" si="0"/>
        <v>0</v>
      </c>
      <c r="D32" s="67"/>
      <c r="E32" s="67"/>
      <c r="F32" s="42"/>
      <c r="G32" s="43"/>
      <c r="H32" s="44"/>
      <c r="I32" s="112"/>
      <c r="J32" s="44"/>
      <c r="K32" s="44"/>
      <c r="L32" s="69"/>
      <c r="M32" s="37"/>
      <c r="N32" s="48"/>
    </row>
    <row r="33" spans="1:14" s="36" customFormat="1" ht="27" customHeight="1" x14ac:dyDescent="0.4">
      <c r="A33" s="78">
        <v>28</v>
      </c>
      <c r="B33" s="67"/>
      <c r="C33" s="67">
        <f t="shared" si="0"/>
        <v>0</v>
      </c>
      <c r="D33" s="67"/>
      <c r="E33" s="67"/>
      <c r="F33" s="46"/>
      <c r="G33" s="45"/>
      <c r="H33" s="47"/>
      <c r="I33" s="111"/>
      <c r="J33" s="47"/>
      <c r="K33" s="47"/>
      <c r="L33" s="70"/>
      <c r="M33" s="38"/>
      <c r="N33" s="49"/>
    </row>
    <row r="34" spans="1:14" s="36" customFormat="1" ht="27" customHeight="1" x14ac:dyDescent="0.4">
      <c r="A34" s="78">
        <v>29</v>
      </c>
      <c r="B34" s="67"/>
      <c r="C34" s="67">
        <f t="shared" si="0"/>
        <v>0</v>
      </c>
      <c r="D34" s="67"/>
      <c r="E34" s="67"/>
      <c r="F34" s="42"/>
      <c r="G34" s="45"/>
      <c r="H34" s="47"/>
      <c r="I34" s="111"/>
      <c r="J34" s="47"/>
      <c r="K34" s="47"/>
      <c r="L34" s="69"/>
      <c r="M34" s="37"/>
      <c r="N34" s="48"/>
    </row>
    <row r="35" spans="1:14" s="36" customFormat="1" ht="27" customHeight="1" x14ac:dyDescent="0.4">
      <c r="A35" s="78">
        <v>30</v>
      </c>
      <c r="B35" s="67"/>
      <c r="C35" s="67">
        <f t="shared" si="0"/>
        <v>0</v>
      </c>
      <c r="D35" s="67"/>
      <c r="E35" s="67"/>
      <c r="F35" s="46"/>
      <c r="G35" s="45"/>
      <c r="H35" s="47"/>
      <c r="I35" s="111"/>
      <c r="J35" s="47"/>
      <c r="K35" s="47"/>
      <c r="L35" s="70"/>
      <c r="M35" s="38"/>
      <c r="N35" s="49"/>
    </row>
    <row r="36" spans="1:14" s="36" customFormat="1" ht="27" customHeight="1" x14ac:dyDescent="0.4">
      <c r="A36" s="78">
        <v>31</v>
      </c>
      <c r="B36" s="67"/>
      <c r="C36" s="67">
        <f t="shared" si="0"/>
        <v>0</v>
      </c>
      <c r="D36" s="67"/>
      <c r="E36" s="67"/>
      <c r="F36" s="57"/>
      <c r="G36" s="45"/>
      <c r="H36" s="47"/>
      <c r="I36" s="111"/>
      <c r="J36" s="47"/>
      <c r="K36" s="47"/>
      <c r="L36" s="69"/>
      <c r="M36" s="37"/>
      <c r="N36" s="48"/>
    </row>
    <row r="37" spans="1:14" s="36" customFormat="1" ht="27" customHeight="1" x14ac:dyDescent="0.4">
      <c r="A37" s="78">
        <v>32</v>
      </c>
      <c r="B37" s="67"/>
      <c r="C37" s="67">
        <f t="shared" si="0"/>
        <v>0</v>
      </c>
      <c r="D37" s="67"/>
      <c r="E37" s="67"/>
      <c r="F37" s="57"/>
      <c r="G37" s="58"/>
      <c r="H37" s="58"/>
      <c r="I37" s="113"/>
      <c r="J37" s="58"/>
      <c r="K37" s="58"/>
      <c r="L37" s="70"/>
      <c r="M37" s="38"/>
      <c r="N37" s="49"/>
    </row>
    <row r="38" spans="1:14" s="36" customFormat="1" ht="27" customHeight="1" x14ac:dyDescent="0.4">
      <c r="A38" s="78">
        <v>33</v>
      </c>
      <c r="B38" s="67"/>
      <c r="C38" s="67">
        <f t="shared" si="0"/>
        <v>0</v>
      </c>
      <c r="D38" s="67"/>
      <c r="E38" s="67"/>
      <c r="F38" s="57"/>
      <c r="G38" s="58"/>
      <c r="H38" s="58"/>
      <c r="I38" s="113"/>
      <c r="J38" s="58"/>
      <c r="K38" s="58"/>
      <c r="L38" s="69"/>
      <c r="M38" s="37"/>
      <c r="N38" s="48"/>
    </row>
    <row r="39" spans="1:14" s="36" customFormat="1" ht="27" customHeight="1" x14ac:dyDescent="0.4">
      <c r="A39" s="78">
        <v>34</v>
      </c>
      <c r="B39" s="67"/>
      <c r="C39" s="67">
        <f t="shared" si="0"/>
        <v>0</v>
      </c>
      <c r="D39" s="67"/>
      <c r="E39" s="67"/>
      <c r="F39" s="57"/>
      <c r="G39" s="58"/>
      <c r="H39" s="58"/>
      <c r="I39" s="113"/>
      <c r="J39" s="58"/>
      <c r="K39" s="58"/>
      <c r="L39" s="70"/>
      <c r="M39" s="38"/>
      <c r="N39" s="49"/>
    </row>
    <row r="40" spans="1:14" s="36" customFormat="1" ht="27" customHeight="1" x14ac:dyDescent="0.4">
      <c r="A40" s="78">
        <v>35</v>
      </c>
      <c r="B40" s="67"/>
      <c r="C40" s="67">
        <f t="shared" si="0"/>
        <v>0</v>
      </c>
      <c r="D40" s="67"/>
      <c r="E40" s="67"/>
      <c r="F40" s="57"/>
      <c r="G40" s="58"/>
      <c r="H40" s="58"/>
      <c r="I40" s="113"/>
      <c r="J40" s="58"/>
      <c r="K40" s="58"/>
      <c r="L40" s="69"/>
      <c r="M40" s="37"/>
      <c r="N40" s="48"/>
    </row>
    <row r="41" spans="1:14" s="36" customFormat="1" ht="27" customHeight="1" x14ac:dyDescent="0.4">
      <c r="A41" s="78">
        <v>36</v>
      </c>
      <c r="B41" s="67"/>
      <c r="C41" s="67">
        <f t="shared" si="0"/>
        <v>0</v>
      </c>
      <c r="D41" s="67"/>
      <c r="E41" s="67"/>
      <c r="F41" s="57"/>
      <c r="G41" s="58"/>
      <c r="H41" s="58"/>
      <c r="I41" s="113"/>
      <c r="J41" s="58"/>
      <c r="K41" s="58"/>
      <c r="L41" s="70"/>
      <c r="M41" s="38"/>
      <c r="N41" s="49"/>
    </row>
    <row r="42" spans="1:14" s="36" customFormat="1" ht="27" customHeight="1" x14ac:dyDescent="0.4">
      <c r="A42" s="78">
        <v>37</v>
      </c>
      <c r="B42" s="67"/>
      <c r="C42" s="67">
        <f t="shared" si="0"/>
        <v>0</v>
      </c>
      <c r="D42" s="67"/>
      <c r="E42" s="67"/>
      <c r="F42" s="57"/>
      <c r="G42" s="58"/>
      <c r="H42" s="58"/>
      <c r="I42" s="113"/>
      <c r="J42" s="58"/>
      <c r="K42" s="58"/>
      <c r="L42" s="69"/>
      <c r="M42" s="37"/>
      <c r="N42" s="48"/>
    </row>
    <row r="43" spans="1:14" s="36" customFormat="1" ht="27" customHeight="1" x14ac:dyDescent="0.4">
      <c r="A43" s="78">
        <v>38</v>
      </c>
      <c r="B43" s="67"/>
      <c r="C43" s="67">
        <f t="shared" si="0"/>
        <v>0</v>
      </c>
      <c r="D43" s="67"/>
      <c r="E43" s="67"/>
      <c r="F43" s="57"/>
      <c r="G43" s="58"/>
      <c r="H43" s="58"/>
      <c r="I43" s="113"/>
      <c r="J43" s="58"/>
      <c r="K43" s="58"/>
      <c r="L43" s="70"/>
      <c r="M43" s="38"/>
      <c r="N43" s="49"/>
    </row>
    <row r="44" spans="1:14" s="36" customFormat="1" ht="27" customHeight="1" x14ac:dyDescent="0.4">
      <c r="A44" s="78">
        <v>39</v>
      </c>
      <c r="B44" s="67"/>
      <c r="C44" s="67">
        <f t="shared" si="0"/>
        <v>0</v>
      </c>
      <c r="D44" s="67"/>
      <c r="E44" s="67"/>
      <c r="F44" s="57"/>
      <c r="G44" s="58"/>
      <c r="H44" s="58"/>
      <c r="I44" s="113"/>
      <c r="J44" s="58"/>
      <c r="K44" s="58"/>
      <c r="L44" s="69"/>
      <c r="M44" s="37"/>
      <c r="N44" s="48"/>
    </row>
    <row r="45" spans="1:14" s="36" customFormat="1" ht="27" customHeight="1" x14ac:dyDescent="0.4">
      <c r="A45" s="78">
        <v>40</v>
      </c>
      <c r="B45" s="67"/>
      <c r="C45" s="67">
        <f t="shared" si="0"/>
        <v>0</v>
      </c>
      <c r="D45" s="67"/>
      <c r="E45" s="67"/>
      <c r="F45" s="57"/>
      <c r="G45" s="58"/>
      <c r="H45" s="58"/>
      <c r="I45" s="113"/>
      <c r="J45" s="58"/>
      <c r="K45" s="58"/>
      <c r="L45" s="70"/>
      <c r="M45" s="38"/>
      <c r="N45" s="49"/>
    </row>
    <row r="46" spans="1:14" s="36" customFormat="1" ht="27" customHeight="1" x14ac:dyDescent="0.4">
      <c r="A46" s="78">
        <v>41</v>
      </c>
      <c r="B46" s="67"/>
      <c r="C46" s="67">
        <f t="shared" si="0"/>
        <v>0</v>
      </c>
      <c r="D46" s="67"/>
      <c r="E46" s="67"/>
      <c r="F46" s="57"/>
      <c r="G46" s="58"/>
      <c r="H46" s="58"/>
      <c r="I46" s="113"/>
      <c r="J46" s="58"/>
      <c r="K46" s="58"/>
      <c r="L46" s="69"/>
      <c r="M46" s="37"/>
      <c r="N46" s="48"/>
    </row>
    <row r="47" spans="1:14" s="36" customFormat="1" ht="27" customHeight="1" x14ac:dyDescent="0.4">
      <c r="A47" s="78">
        <v>42</v>
      </c>
      <c r="B47" s="67"/>
      <c r="C47" s="67">
        <f t="shared" si="0"/>
        <v>0</v>
      </c>
      <c r="D47" s="67"/>
      <c r="E47" s="67"/>
      <c r="F47" s="57"/>
      <c r="G47" s="58"/>
      <c r="H47" s="58"/>
      <c r="I47" s="113"/>
      <c r="J47" s="58"/>
      <c r="K47" s="58"/>
      <c r="L47" s="70"/>
      <c r="M47" s="38"/>
      <c r="N47" s="49"/>
    </row>
    <row r="48" spans="1:14" s="36" customFormat="1" ht="27" customHeight="1" x14ac:dyDescent="0.4">
      <c r="A48" s="78">
        <v>43</v>
      </c>
      <c r="B48" s="67"/>
      <c r="C48" s="67">
        <f t="shared" si="0"/>
        <v>0</v>
      </c>
      <c r="D48" s="67"/>
      <c r="E48" s="67"/>
      <c r="F48" s="57"/>
      <c r="G48" s="58"/>
      <c r="H48" s="58"/>
      <c r="I48" s="113"/>
      <c r="J48" s="58"/>
      <c r="K48" s="58"/>
      <c r="L48" s="69"/>
      <c r="M48" s="37"/>
      <c r="N48" s="48"/>
    </row>
    <row r="49" spans="1:15" s="36" customFormat="1" ht="27" customHeight="1" x14ac:dyDescent="0.4">
      <c r="A49" s="78">
        <v>44</v>
      </c>
      <c r="B49" s="67"/>
      <c r="C49" s="67">
        <f t="shared" si="0"/>
        <v>0</v>
      </c>
      <c r="D49" s="67"/>
      <c r="E49" s="67"/>
      <c r="F49" s="57"/>
      <c r="G49" s="58"/>
      <c r="H49" s="58"/>
      <c r="I49" s="113"/>
      <c r="J49" s="58"/>
      <c r="K49" s="58"/>
      <c r="L49" s="70"/>
      <c r="M49" s="38"/>
      <c r="N49" s="49"/>
      <c r="O49" s="39"/>
    </row>
    <row r="50" spans="1:15" s="36" customFormat="1" ht="27" customHeight="1" x14ac:dyDescent="0.4">
      <c r="A50" s="78">
        <v>45</v>
      </c>
      <c r="B50" s="67"/>
      <c r="C50" s="67">
        <f t="shared" si="0"/>
        <v>0</v>
      </c>
      <c r="D50" s="67"/>
      <c r="E50" s="67"/>
      <c r="F50" s="56"/>
      <c r="G50" s="50"/>
      <c r="H50" s="50"/>
      <c r="I50" s="114"/>
      <c r="J50" s="50"/>
      <c r="K50" s="50"/>
      <c r="L50" s="69"/>
      <c r="M50" s="37"/>
      <c r="N50" s="48"/>
      <c r="O50" s="40"/>
    </row>
    <row r="51" spans="1:15" s="36" customFormat="1" ht="27" customHeight="1" x14ac:dyDescent="0.4">
      <c r="A51" s="78">
        <v>46</v>
      </c>
      <c r="B51" s="67"/>
      <c r="C51" s="67">
        <f t="shared" si="0"/>
        <v>0</v>
      </c>
      <c r="D51" s="67"/>
      <c r="E51" s="67"/>
      <c r="F51" s="56"/>
      <c r="G51" s="50"/>
      <c r="H51" s="50"/>
      <c r="I51" s="114"/>
      <c r="J51" s="50"/>
      <c r="K51" s="50"/>
      <c r="L51" s="70"/>
      <c r="M51" s="38"/>
      <c r="N51" s="49"/>
    </row>
    <row r="52" spans="1:15" s="36" customFormat="1" ht="27" customHeight="1" x14ac:dyDescent="0.4">
      <c r="A52" s="78">
        <v>47</v>
      </c>
      <c r="B52" s="67"/>
      <c r="C52" s="67">
        <f t="shared" si="0"/>
        <v>0</v>
      </c>
      <c r="D52" s="67"/>
      <c r="E52" s="67"/>
      <c r="F52" s="56"/>
      <c r="G52" s="50"/>
      <c r="H52" s="50"/>
      <c r="I52" s="114"/>
      <c r="J52" s="50"/>
      <c r="K52" s="50"/>
      <c r="L52" s="69"/>
      <c r="M52" s="37"/>
      <c r="N52" s="48"/>
    </row>
    <row r="53" spans="1:15" s="36" customFormat="1" ht="27" customHeight="1" x14ac:dyDescent="0.4">
      <c r="A53" s="78">
        <v>48</v>
      </c>
      <c r="B53" s="67"/>
      <c r="C53" s="67">
        <f t="shared" si="0"/>
        <v>0</v>
      </c>
      <c r="D53" s="67"/>
      <c r="E53" s="67"/>
      <c r="F53" s="56"/>
      <c r="G53" s="50"/>
      <c r="H53" s="50"/>
      <c r="I53" s="114"/>
      <c r="J53" s="50"/>
      <c r="K53" s="50"/>
      <c r="L53" s="70"/>
      <c r="M53" s="38"/>
      <c r="N53" s="49"/>
    </row>
    <row r="54" spans="1:15" s="36" customFormat="1" ht="27" customHeight="1" x14ac:dyDescent="0.4">
      <c r="A54" s="78">
        <v>49</v>
      </c>
      <c r="B54" s="67"/>
      <c r="C54" s="67">
        <f t="shared" si="0"/>
        <v>0</v>
      </c>
      <c r="D54" s="67"/>
      <c r="E54" s="67"/>
      <c r="F54" s="56"/>
      <c r="G54" s="50"/>
      <c r="H54" s="50"/>
      <c r="I54" s="114"/>
      <c r="J54" s="50"/>
      <c r="K54" s="50"/>
      <c r="L54" s="69"/>
      <c r="M54" s="37"/>
      <c r="N54" s="48"/>
    </row>
    <row r="55" spans="1:15" s="36" customFormat="1" ht="27" customHeight="1" x14ac:dyDescent="0.4">
      <c r="A55" s="78">
        <v>50</v>
      </c>
      <c r="B55" s="67"/>
      <c r="C55" s="67">
        <f t="shared" si="0"/>
        <v>0</v>
      </c>
      <c r="D55" s="67"/>
      <c r="E55" s="67"/>
      <c r="F55" s="50"/>
      <c r="G55" s="50"/>
      <c r="H55" s="50"/>
      <c r="I55" s="114"/>
      <c r="J55" s="50"/>
      <c r="K55" s="50"/>
      <c r="L55" s="70"/>
      <c r="M55" s="38"/>
      <c r="N55" s="49"/>
    </row>
    <row r="56" spans="1:15" s="36" customFormat="1" ht="27" customHeight="1" x14ac:dyDescent="0.4">
      <c r="A56" s="78">
        <v>51</v>
      </c>
      <c r="B56" s="67"/>
      <c r="C56" s="67">
        <f t="shared" si="0"/>
        <v>0</v>
      </c>
      <c r="D56" s="67"/>
      <c r="E56" s="67"/>
      <c r="F56" s="50"/>
      <c r="G56" s="50"/>
      <c r="H56" s="50"/>
      <c r="I56" s="114"/>
      <c r="J56" s="50"/>
      <c r="K56" s="50"/>
      <c r="L56" s="69"/>
      <c r="M56" s="37"/>
      <c r="N56" s="48"/>
    </row>
    <row r="57" spans="1:15" s="36" customFormat="1" ht="27" customHeight="1" x14ac:dyDescent="0.4">
      <c r="A57" s="78">
        <v>52</v>
      </c>
      <c r="B57" s="67"/>
      <c r="C57" s="67">
        <f t="shared" si="0"/>
        <v>0</v>
      </c>
      <c r="D57" s="67"/>
      <c r="E57" s="67"/>
      <c r="F57" s="50"/>
      <c r="G57" s="50"/>
      <c r="H57" s="50"/>
      <c r="I57" s="114"/>
      <c r="J57" s="50"/>
      <c r="K57" s="50"/>
      <c r="L57" s="70"/>
      <c r="M57" s="38"/>
      <c r="N57" s="49"/>
    </row>
    <row r="58" spans="1:15" s="36" customFormat="1" ht="27" customHeight="1" x14ac:dyDescent="0.4">
      <c r="A58" s="78">
        <v>53</v>
      </c>
      <c r="B58" s="67"/>
      <c r="C58" s="67">
        <f t="shared" si="0"/>
        <v>0</v>
      </c>
      <c r="D58" s="67"/>
      <c r="E58" s="67"/>
      <c r="F58" s="50"/>
      <c r="G58" s="50"/>
      <c r="H58" s="50"/>
      <c r="I58" s="114"/>
      <c r="J58" s="50"/>
      <c r="K58" s="50"/>
      <c r="L58" s="69"/>
      <c r="M58" s="37"/>
      <c r="N58" s="48"/>
    </row>
    <row r="59" spans="1:15" s="36" customFormat="1" ht="27" customHeight="1" x14ac:dyDescent="0.4">
      <c r="A59" s="78">
        <v>54</v>
      </c>
      <c r="B59" s="67"/>
      <c r="C59" s="67">
        <f t="shared" si="0"/>
        <v>0</v>
      </c>
      <c r="D59" s="67"/>
      <c r="E59" s="67"/>
      <c r="F59" s="50"/>
      <c r="G59" s="50"/>
      <c r="H59" s="50"/>
      <c r="I59" s="114"/>
      <c r="J59" s="50"/>
      <c r="K59" s="50"/>
      <c r="L59" s="70"/>
      <c r="M59" s="38"/>
      <c r="N59" s="49"/>
    </row>
    <row r="60" spans="1:15" s="36" customFormat="1" ht="27" customHeight="1" x14ac:dyDescent="0.4">
      <c r="A60" s="78">
        <v>55</v>
      </c>
      <c r="B60" s="67"/>
      <c r="C60" s="67">
        <f t="shared" si="0"/>
        <v>0</v>
      </c>
      <c r="D60" s="67"/>
      <c r="E60" s="67"/>
      <c r="F60" s="50"/>
      <c r="G60" s="50"/>
      <c r="H60" s="50"/>
      <c r="I60" s="114"/>
      <c r="J60" s="50"/>
      <c r="K60" s="50"/>
      <c r="L60" s="69"/>
      <c r="M60" s="37"/>
      <c r="N60" s="48"/>
    </row>
    <row r="61" spans="1:15" s="36" customFormat="1" ht="27" customHeight="1" x14ac:dyDescent="0.4">
      <c r="A61" s="78">
        <v>56</v>
      </c>
      <c r="B61" s="67"/>
      <c r="C61" s="67">
        <f t="shared" si="0"/>
        <v>0</v>
      </c>
      <c r="D61" s="67"/>
      <c r="E61" s="67"/>
      <c r="F61" s="50"/>
      <c r="G61" s="50"/>
      <c r="H61" s="50"/>
      <c r="I61" s="114"/>
      <c r="J61" s="50"/>
      <c r="K61" s="50"/>
      <c r="L61" s="70"/>
      <c r="M61" s="38"/>
      <c r="N61" s="49"/>
    </row>
    <row r="62" spans="1:15" s="36" customFormat="1" ht="27" customHeight="1" x14ac:dyDescent="0.4">
      <c r="A62" s="78">
        <v>57</v>
      </c>
      <c r="B62" s="67"/>
      <c r="C62" s="67">
        <f t="shared" si="0"/>
        <v>0</v>
      </c>
      <c r="D62" s="67"/>
      <c r="E62" s="67"/>
      <c r="F62" s="50"/>
      <c r="G62" s="50"/>
      <c r="H62" s="50"/>
      <c r="I62" s="114"/>
      <c r="J62" s="50"/>
      <c r="K62" s="50"/>
      <c r="L62" s="69"/>
      <c r="M62" s="37"/>
      <c r="N62" s="48"/>
    </row>
    <row r="63" spans="1:15" s="36" customFormat="1" ht="27" customHeight="1" x14ac:dyDescent="0.4">
      <c r="A63" s="78">
        <v>58</v>
      </c>
      <c r="B63" s="67"/>
      <c r="C63" s="67">
        <f t="shared" si="0"/>
        <v>0</v>
      </c>
      <c r="D63" s="67"/>
      <c r="E63" s="67"/>
      <c r="F63" s="50"/>
      <c r="G63" s="50"/>
      <c r="H63" s="50"/>
      <c r="I63" s="114"/>
      <c r="J63" s="50"/>
      <c r="K63" s="50"/>
      <c r="L63" s="70"/>
      <c r="M63" s="38"/>
      <c r="N63" s="49"/>
    </row>
    <row r="64" spans="1:15" s="36" customFormat="1" ht="27" customHeight="1" x14ac:dyDescent="0.4">
      <c r="A64" s="78">
        <v>59</v>
      </c>
      <c r="B64" s="67"/>
      <c r="C64" s="67">
        <f t="shared" si="0"/>
        <v>0</v>
      </c>
      <c r="D64" s="67"/>
      <c r="E64" s="67"/>
      <c r="F64" s="50"/>
      <c r="G64" s="50"/>
      <c r="H64" s="50"/>
      <c r="I64" s="114"/>
      <c r="J64" s="50"/>
      <c r="K64" s="50"/>
      <c r="L64" s="69"/>
      <c r="M64" s="37"/>
      <c r="N64" s="48"/>
    </row>
    <row r="65" spans="1:14" s="36" customFormat="1" ht="27" customHeight="1" x14ac:dyDescent="0.4">
      <c r="A65" s="78">
        <v>60</v>
      </c>
      <c r="B65" s="67"/>
      <c r="C65" s="67">
        <f t="shared" si="0"/>
        <v>0</v>
      </c>
      <c r="D65" s="67"/>
      <c r="E65" s="67"/>
      <c r="F65" s="50"/>
      <c r="G65" s="50"/>
      <c r="H65" s="50"/>
      <c r="I65" s="114"/>
      <c r="J65" s="50"/>
      <c r="K65" s="50"/>
      <c r="L65" s="70"/>
      <c r="M65" s="38"/>
      <c r="N65" s="49"/>
    </row>
    <row r="66" spans="1:14" s="36" customFormat="1" ht="27" customHeight="1" x14ac:dyDescent="0.4">
      <c r="A66" s="78">
        <v>61</v>
      </c>
      <c r="B66" s="67"/>
      <c r="C66" s="67">
        <f t="shared" si="0"/>
        <v>0</v>
      </c>
      <c r="D66" s="67"/>
      <c r="E66" s="67"/>
      <c r="F66" s="50"/>
      <c r="G66" s="50"/>
      <c r="H66" s="50"/>
      <c r="I66" s="114"/>
      <c r="J66" s="50"/>
      <c r="K66" s="50"/>
      <c r="L66" s="69"/>
      <c r="M66" s="37"/>
      <c r="N66" s="48"/>
    </row>
    <row r="67" spans="1:14" s="36" customFormat="1" ht="27" customHeight="1" x14ac:dyDescent="0.4">
      <c r="A67" s="78">
        <v>62</v>
      </c>
      <c r="B67" s="67"/>
      <c r="C67" s="67">
        <f t="shared" si="0"/>
        <v>0</v>
      </c>
      <c r="D67" s="67"/>
      <c r="E67" s="67"/>
      <c r="F67" s="50"/>
      <c r="G67" s="50"/>
      <c r="H67" s="50"/>
      <c r="I67" s="114"/>
      <c r="J67" s="50"/>
      <c r="K67" s="50"/>
      <c r="L67" s="70"/>
      <c r="M67" s="38"/>
      <c r="N67" s="49"/>
    </row>
    <row r="68" spans="1:14" s="36" customFormat="1" ht="27" customHeight="1" x14ac:dyDescent="0.4">
      <c r="A68" s="78">
        <v>63</v>
      </c>
      <c r="B68" s="67"/>
      <c r="C68" s="67">
        <f t="shared" si="0"/>
        <v>0</v>
      </c>
      <c r="D68" s="67"/>
      <c r="E68" s="67"/>
      <c r="F68" s="50"/>
      <c r="G68" s="50"/>
      <c r="H68" s="50"/>
      <c r="I68" s="114"/>
      <c r="J68" s="50"/>
      <c r="K68" s="50"/>
      <c r="L68" s="69"/>
      <c r="M68" s="37"/>
      <c r="N68" s="48"/>
    </row>
    <row r="69" spans="1:14" s="36" customFormat="1" ht="27" customHeight="1" x14ac:dyDescent="0.4">
      <c r="A69" s="78">
        <v>64</v>
      </c>
      <c r="B69" s="67"/>
      <c r="C69" s="67">
        <f t="shared" si="0"/>
        <v>0</v>
      </c>
      <c r="D69" s="67"/>
      <c r="E69" s="67"/>
      <c r="F69" s="50"/>
      <c r="G69" s="50"/>
      <c r="H69" s="50"/>
      <c r="I69" s="114"/>
      <c r="J69" s="50"/>
      <c r="K69" s="50"/>
      <c r="L69" s="70"/>
      <c r="M69" s="38"/>
      <c r="N69" s="49"/>
    </row>
    <row r="70" spans="1:14" s="36" customFormat="1" ht="27" customHeight="1" x14ac:dyDescent="0.4">
      <c r="A70" s="78">
        <v>65</v>
      </c>
      <c r="B70" s="67"/>
      <c r="C70" s="67">
        <f t="shared" si="0"/>
        <v>0</v>
      </c>
      <c r="D70" s="67"/>
      <c r="E70" s="67"/>
      <c r="F70" s="50"/>
      <c r="G70" s="50"/>
      <c r="H70" s="50"/>
      <c r="I70" s="114"/>
      <c r="J70" s="50"/>
      <c r="K70" s="50"/>
      <c r="L70" s="69"/>
      <c r="M70" s="37"/>
      <c r="N70" s="48"/>
    </row>
    <row r="71" spans="1:14" s="36" customFormat="1" ht="27" customHeight="1" x14ac:dyDescent="0.4">
      <c r="A71" s="78">
        <v>66</v>
      </c>
      <c r="B71" s="67"/>
      <c r="C71" s="67">
        <f t="shared" si="0"/>
        <v>0</v>
      </c>
      <c r="D71" s="67"/>
      <c r="E71" s="67"/>
      <c r="F71" s="50"/>
      <c r="G71" s="50"/>
      <c r="H71" s="50"/>
      <c r="I71" s="114"/>
      <c r="J71" s="50"/>
      <c r="K71" s="50"/>
      <c r="L71" s="70"/>
      <c r="M71" s="38"/>
      <c r="N71" s="49"/>
    </row>
    <row r="72" spans="1:14" s="36" customFormat="1" ht="27" customHeight="1" x14ac:dyDescent="0.4">
      <c r="A72" s="78">
        <v>67</v>
      </c>
      <c r="B72" s="67"/>
      <c r="C72" s="67">
        <f t="shared" ref="C72:C74" si="1">B72</f>
        <v>0</v>
      </c>
      <c r="D72" s="67"/>
      <c r="E72" s="67"/>
      <c r="F72" s="50"/>
      <c r="G72" s="50"/>
      <c r="H72" s="50"/>
      <c r="I72" s="114"/>
      <c r="J72" s="50"/>
      <c r="K72" s="50"/>
      <c r="L72" s="69"/>
      <c r="M72" s="37"/>
      <c r="N72" s="48"/>
    </row>
    <row r="73" spans="1:14" s="36" customFormat="1" ht="27" customHeight="1" x14ac:dyDescent="0.4">
      <c r="A73" s="78">
        <v>68</v>
      </c>
      <c r="B73" s="67"/>
      <c r="C73" s="67">
        <f t="shared" si="1"/>
        <v>0</v>
      </c>
      <c r="D73" s="67"/>
      <c r="E73" s="67"/>
      <c r="F73" s="50"/>
      <c r="G73" s="50"/>
      <c r="H73" s="50"/>
      <c r="I73" s="114"/>
      <c r="J73" s="50"/>
      <c r="K73" s="50"/>
      <c r="L73" s="70"/>
      <c r="M73" s="38"/>
      <c r="N73" s="49"/>
    </row>
    <row r="74" spans="1:14" s="36" customFormat="1" ht="27" customHeight="1" x14ac:dyDescent="0.4">
      <c r="A74" s="78">
        <v>69</v>
      </c>
      <c r="B74" s="67"/>
      <c r="C74" s="67">
        <f t="shared" si="1"/>
        <v>0</v>
      </c>
      <c r="D74" s="67"/>
      <c r="E74" s="67"/>
      <c r="F74" s="50"/>
      <c r="G74" s="50"/>
      <c r="H74" s="50"/>
      <c r="I74" s="114"/>
      <c r="J74" s="50"/>
      <c r="K74" s="50"/>
      <c r="L74" s="69"/>
      <c r="M74" s="37"/>
      <c r="N74" s="48"/>
    </row>
    <row r="75" spans="1:14" s="36" customFormat="1" ht="48.75" customHeight="1" x14ac:dyDescent="0.4">
      <c r="A75" s="117"/>
      <c r="B75" s="117"/>
      <c r="C75" s="118"/>
      <c r="D75" s="118"/>
      <c r="E75" s="118"/>
      <c r="F75" s="34"/>
      <c r="G75" s="33"/>
      <c r="I75" s="115"/>
      <c r="L75" s="71"/>
    </row>
    <row r="76" spans="1:14" s="36" customFormat="1" ht="48.75" customHeight="1" x14ac:dyDescent="0.4">
      <c r="A76" s="119" t="s">
        <v>57</v>
      </c>
      <c r="B76" s="119"/>
      <c r="C76" s="120">
        <f>SUBTOTAL(9,C6:C75)</f>
        <v>43400</v>
      </c>
      <c r="D76" s="120">
        <f>SUBTOTAL(9,D6:D75)</f>
        <v>1090</v>
      </c>
      <c r="E76" s="120">
        <f>C76-D76</f>
        <v>42310</v>
      </c>
      <c r="F76" s="34"/>
      <c r="G76" s="33"/>
      <c r="I76" s="115"/>
      <c r="L76" s="71"/>
    </row>
    <row r="77" spans="1:14" s="36" customFormat="1" ht="48.75" customHeight="1" x14ac:dyDescent="0.4">
      <c r="A77" s="76"/>
      <c r="B77" s="77"/>
      <c r="C77" s="72"/>
      <c r="D77" s="72"/>
      <c r="E77" s="72"/>
      <c r="F77" s="34"/>
      <c r="G77" s="33"/>
      <c r="I77" s="115"/>
      <c r="L77" s="71"/>
    </row>
    <row r="78" spans="1:14" s="36" customFormat="1" ht="48.75" customHeight="1" x14ac:dyDescent="0.4">
      <c r="A78" s="76"/>
      <c r="B78" s="77"/>
      <c r="C78" s="72"/>
      <c r="D78" s="72"/>
      <c r="E78" s="72"/>
      <c r="F78" s="35"/>
      <c r="G78" s="35"/>
      <c r="H78" s="35"/>
      <c r="I78" s="116"/>
      <c r="J78" s="35"/>
      <c r="K78" s="35"/>
      <c r="L78" s="72"/>
      <c r="M78" s="34"/>
      <c r="N78" s="33"/>
    </row>
    <row r="79" spans="1:14" s="36" customFormat="1" ht="48.75" customHeight="1" x14ac:dyDescent="0.4">
      <c r="A79" s="76"/>
      <c r="B79" s="77"/>
      <c r="C79" s="72"/>
      <c r="D79" s="72"/>
      <c r="E79" s="72"/>
      <c r="F79" s="35"/>
      <c r="G79" s="35"/>
      <c r="H79" s="35"/>
      <c r="I79" s="116"/>
      <c r="J79" s="35"/>
      <c r="K79" s="35"/>
      <c r="L79" s="72"/>
      <c r="M79" s="34"/>
      <c r="N79" s="33"/>
    </row>
    <row r="80" spans="1:14" s="36" customFormat="1" ht="48.75" customHeight="1" x14ac:dyDescent="0.4">
      <c r="A80" s="76"/>
      <c r="B80" s="77"/>
      <c r="C80" s="72"/>
      <c r="D80" s="72"/>
      <c r="E80" s="72"/>
      <c r="F80" s="35"/>
      <c r="G80" s="35"/>
      <c r="H80" s="35"/>
      <c r="I80" s="116"/>
      <c r="J80" s="35"/>
      <c r="K80" s="35"/>
      <c r="L80" s="72"/>
      <c r="M80" s="34"/>
      <c r="N80" s="33"/>
    </row>
    <row r="81" spans="1:14" s="36" customFormat="1" ht="48.75" customHeight="1" x14ac:dyDescent="0.4">
      <c r="A81" s="76"/>
      <c r="B81" s="77"/>
      <c r="C81" s="72"/>
      <c r="D81" s="72"/>
      <c r="E81" s="72"/>
      <c r="F81" s="35"/>
      <c r="G81" s="35"/>
      <c r="H81" s="35"/>
      <c r="I81" s="116"/>
      <c r="J81" s="35"/>
      <c r="K81" s="35"/>
      <c r="L81" s="72"/>
      <c r="M81" s="34"/>
      <c r="N81" s="33"/>
    </row>
    <row r="82" spans="1:14" s="36" customFormat="1" ht="48.75" customHeight="1" x14ac:dyDescent="0.4">
      <c r="A82" s="76"/>
      <c r="B82" s="77"/>
      <c r="C82" s="72"/>
      <c r="D82" s="72"/>
      <c r="E82" s="72"/>
      <c r="F82" s="35"/>
      <c r="G82" s="35"/>
      <c r="H82" s="35"/>
      <c r="I82" s="116"/>
      <c r="J82" s="35"/>
      <c r="K82" s="35"/>
      <c r="L82" s="72"/>
      <c r="M82" s="34"/>
      <c r="N82" s="33"/>
    </row>
    <row r="83" spans="1:14" s="36" customFormat="1" ht="48.75" customHeight="1" x14ac:dyDescent="0.4">
      <c r="A83" s="76"/>
      <c r="B83" s="77"/>
      <c r="C83" s="72"/>
      <c r="D83" s="72"/>
      <c r="E83" s="72"/>
      <c r="F83" s="35"/>
      <c r="G83" s="35"/>
      <c r="H83" s="35"/>
      <c r="I83" s="116"/>
      <c r="J83" s="35"/>
      <c r="K83" s="35"/>
      <c r="L83" s="72"/>
      <c r="M83" s="34"/>
      <c r="N83" s="33"/>
    </row>
    <row r="84" spans="1:14" s="36" customFormat="1" ht="48.75" customHeight="1" x14ac:dyDescent="0.4">
      <c r="A84" s="76"/>
      <c r="B84" s="77"/>
      <c r="C84" s="72"/>
      <c r="D84" s="72"/>
      <c r="E84" s="72"/>
      <c r="F84" s="35"/>
      <c r="G84" s="35"/>
      <c r="H84" s="35"/>
      <c r="I84" s="116"/>
      <c r="J84" s="35"/>
      <c r="K84" s="35"/>
      <c r="L84" s="72"/>
      <c r="M84" s="34"/>
      <c r="N84" s="33"/>
    </row>
    <row r="85" spans="1:14" s="36" customFormat="1" ht="48.75" customHeight="1" x14ac:dyDescent="0.4">
      <c r="A85" s="76"/>
      <c r="B85" s="77"/>
      <c r="C85" s="72"/>
      <c r="D85" s="72"/>
      <c r="E85" s="72"/>
      <c r="F85" s="35"/>
      <c r="G85" s="35"/>
      <c r="H85" s="35"/>
      <c r="I85" s="116"/>
      <c r="J85" s="35"/>
      <c r="K85" s="35"/>
      <c r="L85" s="72"/>
      <c r="M85" s="34"/>
      <c r="N85" s="33"/>
    </row>
    <row r="86" spans="1:14" s="36" customFormat="1" ht="48.75" customHeight="1" x14ac:dyDescent="0.4">
      <c r="A86" s="76"/>
      <c r="B86" s="77"/>
      <c r="C86" s="72"/>
      <c r="D86" s="72"/>
      <c r="E86" s="72"/>
      <c r="F86" s="35"/>
      <c r="G86" s="35"/>
      <c r="H86" s="35"/>
      <c r="I86" s="116"/>
      <c r="J86" s="35"/>
      <c r="K86" s="35"/>
      <c r="L86" s="72"/>
      <c r="M86" s="34"/>
      <c r="N86" s="33"/>
    </row>
    <row r="87" spans="1:14" s="36" customFormat="1" ht="48.75" customHeight="1" x14ac:dyDescent="0.4">
      <c r="A87" s="76"/>
      <c r="B87" s="77"/>
      <c r="C87" s="72"/>
      <c r="D87" s="72"/>
      <c r="E87" s="72"/>
      <c r="F87" s="35"/>
      <c r="G87" s="35"/>
      <c r="H87" s="35"/>
      <c r="I87" s="116"/>
      <c r="J87" s="35"/>
      <c r="K87" s="35"/>
      <c r="L87" s="72"/>
      <c r="M87" s="34"/>
      <c r="N87" s="33"/>
    </row>
    <row r="88" spans="1:14" s="36" customFormat="1" ht="48.75" customHeight="1" x14ac:dyDescent="0.4">
      <c r="A88" s="76"/>
      <c r="B88" s="77"/>
      <c r="C88" s="72"/>
      <c r="D88" s="72"/>
      <c r="E88" s="72"/>
      <c r="F88" s="35"/>
      <c r="G88" s="35"/>
      <c r="H88" s="35"/>
      <c r="I88" s="116"/>
      <c r="J88" s="35"/>
      <c r="K88" s="35"/>
      <c r="L88" s="72"/>
      <c r="M88" s="34"/>
      <c r="N88" s="33"/>
    </row>
    <row r="89" spans="1:14" s="36" customFormat="1" ht="48.75" customHeight="1" x14ac:dyDescent="0.4">
      <c r="A89" s="76"/>
      <c r="B89" s="77"/>
      <c r="C89" s="72"/>
      <c r="D89" s="72"/>
      <c r="E89" s="72"/>
      <c r="F89" s="35"/>
      <c r="G89" s="35"/>
      <c r="H89" s="35"/>
      <c r="I89" s="116"/>
      <c r="J89" s="35"/>
      <c r="K89" s="35"/>
      <c r="L89" s="72"/>
      <c r="M89" s="34"/>
      <c r="N89" s="33"/>
    </row>
    <row r="90" spans="1:14" s="36" customFormat="1" ht="48.75" customHeight="1" x14ac:dyDescent="0.4">
      <c r="A90" s="76"/>
      <c r="B90" s="77"/>
      <c r="C90" s="72"/>
      <c r="D90" s="72"/>
      <c r="E90" s="72"/>
      <c r="F90" s="35"/>
      <c r="G90" s="35"/>
      <c r="H90" s="35"/>
      <c r="I90" s="116"/>
      <c r="J90" s="35"/>
      <c r="K90" s="35"/>
      <c r="L90" s="72"/>
      <c r="M90" s="34"/>
      <c r="N90" s="33"/>
    </row>
    <row r="91" spans="1:14" s="36" customFormat="1" ht="48.75" customHeight="1" x14ac:dyDescent="0.4">
      <c r="A91" s="76"/>
      <c r="B91" s="77"/>
      <c r="C91" s="72"/>
      <c r="D91" s="72"/>
      <c r="E91" s="72"/>
      <c r="F91" s="35"/>
      <c r="G91" s="35"/>
      <c r="H91" s="35"/>
      <c r="I91" s="116"/>
      <c r="J91" s="35"/>
      <c r="K91" s="35"/>
      <c r="L91" s="72"/>
      <c r="M91" s="34"/>
      <c r="N91" s="33"/>
    </row>
    <row r="92" spans="1:14" s="36" customFormat="1" ht="48.75" customHeight="1" x14ac:dyDescent="0.4">
      <c r="A92" s="76"/>
      <c r="B92" s="77"/>
      <c r="C92" s="72"/>
      <c r="D92" s="72"/>
      <c r="E92" s="72"/>
      <c r="F92" s="35"/>
      <c r="G92" s="35"/>
      <c r="H92" s="35"/>
      <c r="I92" s="116"/>
      <c r="J92" s="35"/>
      <c r="K92" s="35"/>
      <c r="L92" s="72"/>
      <c r="M92" s="34"/>
      <c r="N92" s="33"/>
    </row>
    <row r="93" spans="1:14" s="36" customFormat="1" ht="48.75" customHeight="1" x14ac:dyDescent="0.4">
      <c r="A93" s="76"/>
      <c r="B93" s="77"/>
      <c r="C93" s="72"/>
      <c r="D93" s="72"/>
      <c r="E93" s="72"/>
      <c r="F93" s="35"/>
      <c r="G93" s="35"/>
      <c r="H93" s="35"/>
      <c r="I93" s="116"/>
      <c r="J93" s="35"/>
      <c r="K93" s="35"/>
      <c r="L93" s="72"/>
      <c r="M93" s="34"/>
      <c r="N93" s="33"/>
    </row>
    <row r="94" spans="1:14" s="36" customFormat="1" ht="48.75" customHeight="1" x14ac:dyDescent="0.4">
      <c r="A94" s="76"/>
      <c r="B94" s="77"/>
      <c r="C94" s="72"/>
      <c r="D94" s="72"/>
      <c r="E94" s="72"/>
      <c r="F94" s="35"/>
      <c r="G94" s="35"/>
      <c r="H94" s="35"/>
      <c r="I94" s="116"/>
      <c r="J94" s="35"/>
      <c r="K94" s="35"/>
      <c r="L94" s="72"/>
      <c r="M94" s="34"/>
      <c r="N94" s="33"/>
    </row>
    <row r="95" spans="1:14" s="36" customFormat="1" ht="48.75" customHeight="1" x14ac:dyDescent="0.4">
      <c r="A95" s="76"/>
      <c r="B95" s="77"/>
      <c r="C95" s="72"/>
      <c r="D95" s="72"/>
      <c r="E95" s="72"/>
      <c r="F95" s="35"/>
      <c r="G95" s="35"/>
      <c r="H95" s="35"/>
      <c r="I95" s="116"/>
      <c r="J95" s="35"/>
      <c r="K95" s="35"/>
      <c r="L95" s="72"/>
      <c r="M95" s="34"/>
      <c r="N95" s="33"/>
    </row>
    <row r="96" spans="1:14" s="36" customFormat="1" ht="48.75" customHeight="1" x14ac:dyDescent="0.4">
      <c r="A96" s="76"/>
      <c r="B96" s="77"/>
      <c r="C96" s="72"/>
      <c r="D96" s="72"/>
      <c r="E96" s="72"/>
      <c r="F96" s="35"/>
      <c r="G96" s="35"/>
      <c r="H96" s="35"/>
      <c r="I96" s="116"/>
      <c r="J96" s="35"/>
      <c r="K96" s="35"/>
      <c r="L96" s="72"/>
      <c r="M96" s="34"/>
      <c r="N96" s="33"/>
    </row>
    <row r="97" spans="1:14" s="36" customFormat="1" ht="48.75" customHeight="1" x14ac:dyDescent="0.4">
      <c r="A97" s="76"/>
      <c r="B97" s="77"/>
      <c r="C97" s="72"/>
      <c r="D97" s="72"/>
      <c r="E97" s="72"/>
      <c r="F97" s="35"/>
      <c r="G97" s="35"/>
      <c r="H97" s="35"/>
      <c r="I97" s="116"/>
      <c r="J97" s="35"/>
      <c r="K97" s="35"/>
      <c r="L97" s="72"/>
      <c r="M97" s="34"/>
      <c r="N97" s="33"/>
    </row>
    <row r="98" spans="1:14" s="36" customFormat="1" ht="48.75" customHeight="1" x14ac:dyDescent="0.4">
      <c r="A98" s="76"/>
      <c r="B98" s="77"/>
      <c r="C98" s="72"/>
      <c r="D98" s="72"/>
      <c r="E98" s="72"/>
      <c r="F98" s="35"/>
      <c r="G98" s="35"/>
      <c r="H98" s="35"/>
      <c r="I98" s="116"/>
      <c r="J98" s="35"/>
      <c r="K98" s="35"/>
      <c r="L98" s="72"/>
      <c r="M98" s="34"/>
      <c r="N98" s="33"/>
    </row>
    <row r="99" spans="1:14" s="36" customFormat="1" ht="48.75" customHeight="1" x14ac:dyDescent="0.4">
      <c r="A99" s="76"/>
      <c r="B99" s="77"/>
      <c r="C99" s="72"/>
      <c r="D99" s="72"/>
      <c r="E99" s="72"/>
      <c r="F99" s="35"/>
      <c r="G99" s="35"/>
      <c r="H99" s="35"/>
      <c r="I99" s="116"/>
      <c r="J99" s="35"/>
      <c r="K99" s="35"/>
      <c r="L99" s="72"/>
      <c r="M99" s="34"/>
      <c r="N99" s="33"/>
    </row>
    <row r="100" spans="1:14" s="36" customFormat="1" ht="48.75" customHeight="1" x14ac:dyDescent="0.4">
      <c r="A100" s="76"/>
      <c r="B100" s="77"/>
      <c r="C100" s="72"/>
      <c r="D100" s="72"/>
      <c r="E100" s="72"/>
      <c r="F100" s="35"/>
      <c r="G100" s="35"/>
      <c r="H100" s="35"/>
      <c r="I100" s="116"/>
      <c r="J100" s="35"/>
      <c r="K100" s="35"/>
      <c r="L100" s="72"/>
      <c r="M100" s="34"/>
      <c r="N100" s="33"/>
    </row>
    <row r="101" spans="1:14" s="36" customFormat="1" ht="48.75" customHeight="1" x14ac:dyDescent="0.4">
      <c r="A101" s="76"/>
      <c r="B101" s="77"/>
      <c r="C101" s="72"/>
      <c r="D101" s="72"/>
      <c r="E101" s="72"/>
      <c r="F101" s="35"/>
      <c r="G101" s="35"/>
      <c r="H101" s="35"/>
      <c r="I101" s="116"/>
      <c r="J101" s="35"/>
      <c r="K101" s="35"/>
      <c r="L101" s="72"/>
      <c r="M101" s="34"/>
      <c r="N101" s="33"/>
    </row>
    <row r="102" spans="1:14" s="36" customFormat="1" ht="48.75" customHeight="1" x14ac:dyDescent="0.4">
      <c r="A102" s="76"/>
      <c r="B102" s="77"/>
      <c r="C102" s="72"/>
      <c r="D102" s="72"/>
      <c r="E102" s="72"/>
      <c r="F102" s="35"/>
      <c r="G102" s="35"/>
      <c r="H102" s="35"/>
      <c r="I102" s="116"/>
      <c r="J102" s="35"/>
      <c r="K102" s="35"/>
      <c r="L102" s="72"/>
      <c r="M102" s="34"/>
      <c r="N102" s="33"/>
    </row>
    <row r="103" spans="1:14" s="36" customFormat="1" ht="48.75" customHeight="1" x14ac:dyDescent="0.4">
      <c r="A103" s="76"/>
      <c r="B103" s="77"/>
      <c r="C103" s="72"/>
      <c r="D103" s="72"/>
      <c r="E103" s="72"/>
      <c r="F103" s="35"/>
      <c r="G103" s="35"/>
      <c r="H103" s="35"/>
      <c r="I103" s="116"/>
      <c r="J103" s="35"/>
      <c r="K103" s="35"/>
      <c r="L103" s="72"/>
      <c r="M103" s="34"/>
      <c r="N103" s="33"/>
    </row>
    <row r="104" spans="1:14" s="36" customFormat="1" ht="48.75" customHeight="1" x14ac:dyDescent="0.4">
      <c r="A104" s="76"/>
      <c r="B104" s="77"/>
      <c r="C104" s="72"/>
      <c r="D104" s="72"/>
      <c r="E104" s="72"/>
      <c r="F104" s="35"/>
      <c r="G104" s="35"/>
      <c r="H104" s="35"/>
      <c r="I104" s="116"/>
      <c r="J104" s="35"/>
      <c r="K104" s="35"/>
      <c r="L104" s="72"/>
      <c r="M104" s="34"/>
      <c r="N104" s="33"/>
    </row>
    <row r="105" spans="1:14" s="36" customFormat="1" ht="48.75" customHeight="1" x14ac:dyDescent="0.4">
      <c r="A105" s="76"/>
      <c r="B105" s="77"/>
      <c r="C105" s="72"/>
      <c r="D105" s="72"/>
      <c r="E105" s="72"/>
      <c r="F105" s="35"/>
      <c r="G105" s="35"/>
      <c r="H105" s="35"/>
      <c r="I105" s="116"/>
      <c r="J105" s="35"/>
      <c r="K105" s="35"/>
      <c r="L105" s="72"/>
      <c r="M105" s="34"/>
      <c r="N105" s="33"/>
    </row>
    <row r="106" spans="1:14" s="36" customFormat="1" ht="48.75" customHeight="1" x14ac:dyDescent="0.4">
      <c r="A106" s="76"/>
      <c r="B106" s="77"/>
      <c r="C106" s="72"/>
      <c r="D106" s="72"/>
      <c r="E106" s="72"/>
      <c r="F106" s="35"/>
      <c r="G106" s="35"/>
      <c r="H106" s="35"/>
      <c r="I106" s="116"/>
      <c r="J106" s="35"/>
      <c r="K106" s="35"/>
      <c r="L106" s="72"/>
      <c r="M106" s="34"/>
      <c r="N106" s="33"/>
    </row>
    <row r="107" spans="1:14" s="36" customFormat="1" ht="48.75" customHeight="1" x14ac:dyDescent="0.4">
      <c r="A107" s="76"/>
      <c r="B107" s="77"/>
      <c r="C107" s="72"/>
      <c r="D107" s="72"/>
      <c r="E107" s="72"/>
      <c r="F107" s="35"/>
      <c r="G107" s="35"/>
      <c r="H107" s="35"/>
      <c r="I107" s="116"/>
      <c r="J107" s="35"/>
      <c r="K107" s="35"/>
      <c r="L107" s="72"/>
      <c r="M107" s="34"/>
      <c r="N107" s="33"/>
    </row>
    <row r="108" spans="1:14" s="36" customFormat="1" ht="48.75" customHeight="1" x14ac:dyDescent="0.4">
      <c r="A108" s="76"/>
      <c r="B108" s="77"/>
      <c r="C108" s="72"/>
      <c r="D108" s="72"/>
      <c r="E108" s="72"/>
      <c r="F108" s="35"/>
      <c r="G108" s="35"/>
      <c r="H108" s="35"/>
      <c r="I108" s="116"/>
      <c r="J108" s="35"/>
      <c r="K108" s="35"/>
      <c r="L108" s="72"/>
      <c r="M108" s="34"/>
      <c r="N108" s="33"/>
    </row>
    <row r="109" spans="1:14" s="36" customFormat="1" ht="48.75" customHeight="1" x14ac:dyDescent="0.4">
      <c r="A109" s="76"/>
      <c r="B109" s="77"/>
      <c r="C109" s="72"/>
      <c r="D109" s="72"/>
      <c r="E109" s="72"/>
      <c r="F109" s="35"/>
      <c r="G109" s="35"/>
      <c r="H109" s="35"/>
      <c r="I109" s="116"/>
      <c r="J109" s="35"/>
      <c r="K109" s="35"/>
      <c r="L109" s="72"/>
      <c r="M109" s="34"/>
      <c r="N109" s="33"/>
    </row>
    <row r="110" spans="1:14" s="36" customFormat="1" ht="48.75" customHeight="1" x14ac:dyDescent="0.4">
      <c r="A110" s="76"/>
      <c r="B110" s="77"/>
      <c r="C110" s="72"/>
      <c r="D110" s="72"/>
      <c r="E110" s="72"/>
      <c r="F110" s="35"/>
      <c r="G110" s="35"/>
      <c r="H110" s="35"/>
      <c r="I110" s="116"/>
      <c r="J110" s="35"/>
      <c r="K110" s="35"/>
      <c r="L110" s="72"/>
      <c r="M110" s="34"/>
      <c r="N110" s="33"/>
    </row>
    <row r="111" spans="1:14" s="36" customFormat="1" ht="48.75" customHeight="1" x14ac:dyDescent="0.4">
      <c r="A111" s="76"/>
      <c r="B111" s="77"/>
      <c r="C111" s="72"/>
      <c r="D111" s="72"/>
      <c r="E111" s="72"/>
      <c r="F111" s="35"/>
      <c r="G111" s="35"/>
      <c r="H111" s="35"/>
      <c r="I111" s="116"/>
      <c r="J111" s="35"/>
      <c r="K111" s="35"/>
      <c r="L111" s="72"/>
      <c r="M111" s="34"/>
      <c r="N111" s="33"/>
    </row>
    <row r="112" spans="1:14" s="36" customFormat="1" ht="48.75" customHeight="1" x14ac:dyDescent="0.4">
      <c r="A112" s="76"/>
      <c r="B112" s="77"/>
      <c r="C112" s="72"/>
      <c r="D112" s="72"/>
      <c r="E112" s="72"/>
      <c r="F112" s="35"/>
      <c r="G112" s="35"/>
      <c r="H112" s="35"/>
      <c r="I112" s="116"/>
      <c r="J112" s="35"/>
      <c r="K112" s="35"/>
      <c r="L112" s="72"/>
      <c r="M112" s="34"/>
      <c r="N112" s="33"/>
    </row>
    <row r="113" spans="1:14" s="36" customFormat="1" ht="48.75" customHeight="1" x14ac:dyDescent="0.4">
      <c r="A113" s="76"/>
      <c r="B113" s="77"/>
      <c r="C113" s="72"/>
      <c r="D113" s="72"/>
      <c r="E113" s="72"/>
      <c r="F113" s="35"/>
      <c r="G113" s="35"/>
      <c r="H113" s="35"/>
      <c r="I113" s="116"/>
      <c r="J113" s="35"/>
      <c r="K113" s="35"/>
      <c r="L113" s="72"/>
      <c r="M113" s="34"/>
      <c r="N113" s="33"/>
    </row>
    <row r="114" spans="1:14" s="36" customFormat="1" ht="48.75" customHeight="1" x14ac:dyDescent="0.4">
      <c r="A114" s="76"/>
      <c r="B114" s="77"/>
      <c r="C114" s="72"/>
      <c r="D114" s="72"/>
      <c r="E114" s="72"/>
      <c r="F114" s="35"/>
      <c r="G114" s="35"/>
      <c r="H114" s="35"/>
      <c r="I114" s="116"/>
      <c r="J114" s="35"/>
      <c r="K114" s="35"/>
      <c r="L114" s="72"/>
      <c r="M114" s="34"/>
      <c r="N114" s="33"/>
    </row>
    <row r="115" spans="1:14" s="36" customFormat="1" ht="48.75" customHeight="1" x14ac:dyDescent="0.4">
      <c r="A115" s="76"/>
      <c r="B115" s="77"/>
      <c r="C115" s="72"/>
      <c r="D115" s="72"/>
      <c r="E115" s="72"/>
      <c r="F115" s="35"/>
      <c r="G115" s="35"/>
      <c r="H115" s="35"/>
      <c r="I115" s="116"/>
      <c r="J115" s="35"/>
      <c r="K115" s="35"/>
      <c r="L115" s="72"/>
      <c r="M115" s="34"/>
      <c r="N115" s="33"/>
    </row>
    <row r="116" spans="1:14" s="36" customFormat="1" ht="48.75" customHeight="1" x14ac:dyDescent="0.4">
      <c r="A116" s="76"/>
      <c r="B116" s="77"/>
      <c r="C116" s="72"/>
      <c r="D116" s="72"/>
      <c r="E116" s="72"/>
      <c r="F116" s="35"/>
      <c r="G116" s="35"/>
      <c r="H116" s="35"/>
      <c r="I116" s="116"/>
      <c r="J116" s="35"/>
      <c r="K116" s="35"/>
      <c r="L116" s="72"/>
      <c r="M116" s="34"/>
      <c r="N116" s="33"/>
    </row>
    <row r="117" spans="1:14" s="36" customFormat="1" ht="48.75" customHeight="1" x14ac:dyDescent="0.4">
      <c r="A117" s="76"/>
      <c r="B117" s="77"/>
      <c r="C117" s="72"/>
      <c r="D117" s="72"/>
      <c r="E117" s="72"/>
      <c r="F117" s="35"/>
      <c r="G117" s="35"/>
      <c r="H117" s="35"/>
      <c r="I117" s="116"/>
      <c r="J117" s="35"/>
      <c r="K117" s="35"/>
      <c r="L117" s="72"/>
      <c r="M117" s="34"/>
      <c r="N117" s="33"/>
    </row>
    <row r="118" spans="1:14" s="36" customFormat="1" ht="48.75" customHeight="1" x14ac:dyDescent="0.4">
      <c r="A118" s="76"/>
      <c r="B118" s="77"/>
      <c r="C118" s="72"/>
      <c r="D118" s="72"/>
      <c r="E118" s="72"/>
      <c r="F118" s="35"/>
      <c r="G118" s="35"/>
      <c r="H118" s="35"/>
      <c r="I118" s="116"/>
      <c r="J118" s="35"/>
      <c r="K118" s="35"/>
      <c r="L118" s="72"/>
      <c r="M118" s="34"/>
      <c r="N118" s="33"/>
    </row>
    <row r="119" spans="1:14" s="36" customFormat="1" ht="48.75" customHeight="1" x14ac:dyDescent="0.4">
      <c r="A119" s="76"/>
      <c r="B119" s="77"/>
      <c r="C119" s="72"/>
      <c r="D119" s="72"/>
      <c r="E119" s="72"/>
      <c r="F119" s="35"/>
      <c r="G119" s="35"/>
      <c r="H119" s="35"/>
      <c r="I119" s="116"/>
      <c r="J119" s="35"/>
      <c r="K119" s="35"/>
      <c r="L119" s="72"/>
      <c r="M119" s="34"/>
      <c r="N119" s="33"/>
    </row>
    <row r="120" spans="1:14" s="36" customFormat="1" ht="48.75" customHeight="1" x14ac:dyDescent="0.4">
      <c r="A120" s="76"/>
      <c r="B120" s="77"/>
      <c r="C120" s="72"/>
      <c r="D120" s="72"/>
      <c r="E120" s="72"/>
      <c r="F120" s="35"/>
      <c r="G120" s="35"/>
      <c r="H120" s="35"/>
      <c r="I120" s="116"/>
      <c r="J120" s="35"/>
      <c r="K120" s="35"/>
      <c r="L120" s="72"/>
      <c r="M120" s="34"/>
      <c r="N120" s="33"/>
    </row>
    <row r="121" spans="1:14" s="36" customFormat="1" ht="48.75" customHeight="1" x14ac:dyDescent="0.4">
      <c r="A121" s="76"/>
      <c r="B121" s="77"/>
      <c r="C121" s="72"/>
      <c r="D121" s="72"/>
      <c r="E121" s="72"/>
      <c r="F121" s="35"/>
      <c r="G121" s="35"/>
      <c r="H121" s="35"/>
      <c r="I121" s="116"/>
      <c r="J121" s="35"/>
      <c r="K121" s="35"/>
      <c r="L121" s="72"/>
      <c r="M121" s="34"/>
      <c r="N121" s="33"/>
    </row>
    <row r="122" spans="1:14" s="36" customFormat="1" ht="48.75" customHeight="1" x14ac:dyDescent="0.4">
      <c r="A122" s="76"/>
      <c r="B122" s="77"/>
      <c r="C122" s="72"/>
      <c r="D122" s="72"/>
      <c r="E122" s="72"/>
      <c r="F122" s="35"/>
      <c r="G122" s="35"/>
      <c r="H122" s="35"/>
      <c r="I122" s="116"/>
      <c r="J122" s="35"/>
      <c r="K122" s="35"/>
      <c r="L122" s="72"/>
      <c r="M122" s="34"/>
      <c r="N122" s="33"/>
    </row>
    <row r="123" spans="1:14" s="36" customFormat="1" ht="48.75" customHeight="1" x14ac:dyDescent="0.4">
      <c r="A123" s="76"/>
      <c r="B123" s="77"/>
      <c r="C123" s="72"/>
      <c r="D123" s="72"/>
      <c r="E123" s="72"/>
      <c r="F123" s="35"/>
      <c r="G123" s="35"/>
      <c r="H123" s="35"/>
      <c r="I123" s="116"/>
      <c r="J123" s="35"/>
      <c r="K123" s="35"/>
      <c r="L123" s="72"/>
      <c r="M123" s="34"/>
      <c r="N123" s="33"/>
    </row>
    <row r="124" spans="1:14" s="36" customFormat="1" ht="48.75" customHeight="1" x14ac:dyDescent="0.4">
      <c r="A124" s="76"/>
      <c r="B124" s="77"/>
      <c r="C124" s="72"/>
      <c r="D124" s="72"/>
      <c r="E124" s="72"/>
      <c r="F124" s="35"/>
      <c r="G124" s="35"/>
      <c r="H124" s="35"/>
      <c r="I124" s="116"/>
      <c r="J124" s="35"/>
      <c r="K124" s="35"/>
      <c r="L124" s="72"/>
      <c r="M124" s="34"/>
      <c r="N124" s="33"/>
    </row>
    <row r="125" spans="1:14" s="36" customFormat="1" ht="48.75" customHeight="1" x14ac:dyDescent="0.4">
      <c r="A125" s="76"/>
      <c r="B125" s="77"/>
      <c r="C125" s="72"/>
      <c r="D125" s="72"/>
      <c r="E125" s="72"/>
      <c r="F125" s="35"/>
      <c r="G125" s="35"/>
      <c r="H125" s="35"/>
      <c r="I125" s="116"/>
      <c r="J125" s="35"/>
      <c r="K125" s="35"/>
      <c r="L125" s="72"/>
      <c r="M125" s="34"/>
      <c r="N125" s="33"/>
    </row>
    <row r="126" spans="1:14" s="36" customFormat="1" ht="48.75" customHeight="1" x14ac:dyDescent="0.4">
      <c r="A126" s="76"/>
      <c r="B126" s="77"/>
      <c r="C126" s="72"/>
      <c r="D126" s="72"/>
      <c r="E126" s="72"/>
      <c r="F126" s="35"/>
      <c r="G126" s="35"/>
      <c r="H126" s="35"/>
      <c r="I126" s="116"/>
      <c r="J126" s="35"/>
      <c r="K126" s="35"/>
      <c r="L126" s="72"/>
      <c r="M126" s="34"/>
      <c r="N126" s="33"/>
    </row>
    <row r="127" spans="1:14" s="36" customFormat="1" ht="48.75" customHeight="1" x14ac:dyDescent="0.4">
      <c r="A127" s="76"/>
      <c r="B127" s="77"/>
      <c r="C127" s="72"/>
      <c r="D127" s="72"/>
      <c r="E127" s="72"/>
      <c r="F127" s="35"/>
      <c r="G127" s="35"/>
      <c r="H127" s="35"/>
      <c r="I127" s="116"/>
      <c r="J127" s="35"/>
      <c r="K127" s="35"/>
      <c r="L127" s="72"/>
      <c r="M127" s="34"/>
      <c r="N127" s="33"/>
    </row>
    <row r="128" spans="1:14" s="36" customFormat="1" ht="48.75" customHeight="1" x14ac:dyDescent="0.4">
      <c r="A128" s="76"/>
      <c r="B128" s="77"/>
      <c r="C128" s="72"/>
      <c r="D128" s="72"/>
      <c r="E128" s="72"/>
      <c r="F128" s="35"/>
      <c r="G128" s="35"/>
      <c r="H128" s="35"/>
      <c r="I128" s="116"/>
      <c r="J128" s="35"/>
      <c r="K128" s="35"/>
      <c r="L128" s="72"/>
      <c r="M128" s="34"/>
      <c r="N128" s="33"/>
    </row>
    <row r="129" spans="1:14" s="36" customFormat="1" ht="48.75" customHeight="1" x14ac:dyDescent="0.4">
      <c r="A129" s="76"/>
      <c r="B129" s="77"/>
      <c r="C129" s="72"/>
      <c r="D129" s="72"/>
      <c r="E129" s="72"/>
      <c r="F129" s="35"/>
      <c r="G129" s="35"/>
      <c r="H129" s="35"/>
      <c r="I129" s="116"/>
      <c r="J129" s="35"/>
      <c r="K129" s="35"/>
      <c r="L129" s="72"/>
      <c r="M129" s="34"/>
      <c r="N129" s="33"/>
    </row>
    <row r="130" spans="1:14" s="36" customFormat="1" ht="48.75" customHeight="1" x14ac:dyDescent="0.4">
      <c r="A130" s="76"/>
      <c r="B130" s="77"/>
      <c r="C130" s="72"/>
      <c r="D130" s="72"/>
      <c r="E130" s="72"/>
      <c r="F130" s="35"/>
      <c r="G130" s="35"/>
      <c r="H130" s="35"/>
      <c r="I130" s="116"/>
      <c r="J130" s="35"/>
      <c r="K130" s="35"/>
      <c r="L130" s="72"/>
      <c r="M130" s="34"/>
      <c r="N130" s="33"/>
    </row>
    <row r="131" spans="1:14" s="36" customFormat="1" ht="48.75" customHeight="1" x14ac:dyDescent="0.4">
      <c r="A131" s="76"/>
      <c r="B131" s="77"/>
      <c r="C131" s="72"/>
      <c r="D131" s="72"/>
      <c r="E131" s="72"/>
      <c r="F131" s="35"/>
      <c r="G131" s="35"/>
      <c r="H131" s="35"/>
      <c r="I131" s="116"/>
      <c r="J131" s="35"/>
      <c r="K131" s="35"/>
      <c r="L131" s="72"/>
      <c r="M131" s="34"/>
      <c r="N131" s="33"/>
    </row>
    <row r="132" spans="1:14" s="36" customFormat="1" ht="48.75" customHeight="1" x14ac:dyDescent="0.4">
      <c r="A132" s="76"/>
      <c r="B132" s="77"/>
      <c r="C132" s="72"/>
      <c r="D132" s="72"/>
      <c r="E132" s="72"/>
      <c r="F132" s="35"/>
      <c r="G132" s="35"/>
      <c r="H132" s="35"/>
      <c r="I132" s="116"/>
      <c r="J132" s="35"/>
      <c r="K132" s="35"/>
      <c r="L132" s="72"/>
      <c r="M132" s="34"/>
      <c r="N132" s="33"/>
    </row>
    <row r="133" spans="1:14" s="36" customFormat="1" ht="48.75" customHeight="1" x14ac:dyDescent="0.4">
      <c r="A133" s="76"/>
      <c r="B133" s="77"/>
      <c r="C133" s="72"/>
      <c r="D133" s="72"/>
      <c r="E133" s="72"/>
      <c r="F133" s="35"/>
      <c r="G133" s="35"/>
      <c r="H133" s="35"/>
      <c r="I133" s="116"/>
      <c r="J133" s="35"/>
      <c r="K133" s="35"/>
      <c r="L133" s="72"/>
      <c r="M133" s="34"/>
      <c r="N133" s="33"/>
    </row>
    <row r="134" spans="1:14" s="36" customFormat="1" ht="48.75" customHeight="1" x14ac:dyDescent="0.4">
      <c r="A134" s="76"/>
      <c r="B134" s="77"/>
      <c r="C134" s="72"/>
      <c r="D134" s="72"/>
      <c r="E134" s="72"/>
      <c r="F134" s="35"/>
      <c r="G134" s="35"/>
      <c r="H134" s="35"/>
      <c r="I134" s="116"/>
      <c r="J134" s="35"/>
      <c r="K134" s="35"/>
      <c r="L134" s="72"/>
      <c r="M134" s="34"/>
      <c r="N134" s="33"/>
    </row>
    <row r="135" spans="1:14" s="36" customFormat="1" ht="48.75" customHeight="1" x14ac:dyDescent="0.4">
      <c r="A135" s="76"/>
      <c r="B135" s="77"/>
      <c r="C135" s="72"/>
      <c r="D135" s="72"/>
      <c r="E135" s="72"/>
      <c r="F135" s="35"/>
      <c r="G135" s="35"/>
      <c r="H135" s="35"/>
      <c r="I135" s="116"/>
      <c r="J135" s="35"/>
      <c r="K135" s="35"/>
      <c r="L135" s="72"/>
      <c r="M135" s="34"/>
      <c r="N135" s="33"/>
    </row>
    <row r="136" spans="1:14" s="36" customFormat="1" ht="48.75" customHeight="1" x14ac:dyDescent="0.4">
      <c r="A136" s="76"/>
      <c r="B136" s="77"/>
      <c r="C136" s="72"/>
      <c r="D136" s="72"/>
      <c r="E136" s="72"/>
      <c r="F136" s="35"/>
      <c r="G136" s="35"/>
      <c r="H136" s="35"/>
      <c r="I136" s="116"/>
      <c r="J136" s="35"/>
      <c r="K136" s="35"/>
      <c r="L136" s="72"/>
      <c r="M136" s="34"/>
      <c r="N136" s="33"/>
    </row>
    <row r="137" spans="1:14" s="36" customFormat="1" ht="48.75" customHeight="1" x14ac:dyDescent="0.4">
      <c r="A137" s="76"/>
      <c r="B137" s="77"/>
      <c r="C137" s="72"/>
      <c r="D137" s="72"/>
      <c r="E137" s="72"/>
      <c r="F137" s="35"/>
      <c r="G137" s="35"/>
      <c r="H137" s="35"/>
      <c r="I137" s="116"/>
      <c r="J137" s="35"/>
      <c r="K137" s="35"/>
      <c r="L137" s="72"/>
      <c r="M137" s="34"/>
      <c r="N137" s="33"/>
    </row>
    <row r="138" spans="1:14" s="36" customFormat="1" ht="48.75" customHeight="1" x14ac:dyDescent="0.4">
      <c r="A138" s="76"/>
      <c r="B138" s="77"/>
      <c r="C138" s="72"/>
      <c r="D138" s="72"/>
      <c r="E138" s="72"/>
      <c r="F138" s="35"/>
      <c r="G138" s="35"/>
      <c r="H138" s="35"/>
      <c r="I138" s="116"/>
      <c r="J138" s="35"/>
      <c r="K138" s="35"/>
      <c r="L138" s="72"/>
      <c r="M138" s="34"/>
      <c r="N138" s="33"/>
    </row>
    <row r="139" spans="1:14" s="36" customFormat="1" ht="48.75" customHeight="1" x14ac:dyDescent="0.4">
      <c r="A139" s="76"/>
      <c r="B139" s="77"/>
      <c r="C139" s="72"/>
      <c r="D139" s="72"/>
      <c r="E139" s="72"/>
      <c r="F139" s="35"/>
      <c r="G139" s="35"/>
      <c r="H139" s="35"/>
      <c r="I139" s="116"/>
      <c r="J139" s="35"/>
      <c r="K139" s="35"/>
      <c r="L139" s="72"/>
      <c r="M139" s="34"/>
      <c r="N139" s="33"/>
    </row>
    <row r="140" spans="1:14" s="36" customFormat="1" ht="48.75" customHeight="1" x14ac:dyDescent="0.4">
      <c r="A140" s="76"/>
      <c r="B140" s="77"/>
      <c r="C140" s="72"/>
      <c r="D140" s="72"/>
      <c r="E140" s="72"/>
      <c r="F140" s="35"/>
      <c r="G140" s="35"/>
      <c r="H140" s="35"/>
      <c r="I140" s="116"/>
      <c r="J140" s="35"/>
      <c r="K140" s="35"/>
      <c r="L140" s="72"/>
      <c r="M140" s="34"/>
      <c r="N140" s="33"/>
    </row>
    <row r="141" spans="1:14" s="36" customFormat="1" ht="48.75" customHeight="1" x14ac:dyDescent="0.4">
      <c r="A141" s="76"/>
      <c r="B141" s="77"/>
      <c r="C141" s="72"/>
      <c r="D141" s="72"/>
      <c r="E141" s="72"/>
      <c r="F141" s="35"/>
      <c r="G141" s="35"/>
      <c r="H141" s="35"/>
      <c r="I141" s="116"/>
      <c r="J141" s="35"/>
      <c r="K141" s="35"/>
      <c r="L141" s="72"/>
      <c r="M141" s="34"/>
      <c r="N141" s="33"/>
    </row>
    <row r="142" spans="1:14" s="36" customFormat="1" ht="48.75" customHeight="1" x14ac:dyDescent="0.4">
      <c r="A142" s="76"/>
      <c r="B142" s="77"/>
      <c r="C142" s="72"/>
      <c r="D142" s="72"/>
      <c r="E142" s="72"/>
      <c r="F142" s="35"/>
      <c r="G142" s="35"/>
      <c r="H142" s="35"/>
      <c r="I142" s="116"/>
      <c r="J142" s="35"/>
      <c r="K142" s="35"/>
      <c r="L142" s="72"/>
      <c r="M142" s="34"/>
      <c r="N142" s="33"/>
    </row>
    <row r="143" spans="1:14" s="36" customFormat="1" ht="48.75" customHeight="1" x14ac:dyDescent="0.4">
      <c r="A143" s="76"/>
      <c r="B143" s="77"/>
      <c r="C143" s="72"/>
      <c r="D143" s="72"/>
      <c r="E143" s="72"/>
      <c r="F143" s="35"/>
      <c r="G143" s="35"/>
      <c r="H143" s="35"/>
      <c r="I143" s="116"/>
      <c r="J143" s="35"/>
      <c r="K143" s="35"/>
      <c r="L143" s="72"/>
      <c r="M143" s="34"/>
      <c r="N143" s="33"/>
    </row>
    <row r="144" spans="1:14" s="36" customFormat="1" ht="48.75" customHeight="1" x14ac:dyDescent="0.4">
      <c r="A144" s="76"/>
      <c r="B144" s="77"/>
      <c r="C144" s="72"/>
      <c r="D144" s="72"/>
      <c r="E144" s="72"/>
      <c r="F144" s="35"/>
      <c r="G144" s="35"/>
      <c r="H144" s="35"/>
      <c r="I144" s="116"/>
      <c r="J144" s="35"/>
      <c r="K144" s="35"/>
      <c r="L144" s="72"/>
      <c r="M144" s="34"/>
      <c r="N144" s="33"/>
    </row>
    <row r="145" spans="1:14" s="36" customFormat="1" ht="48.75" customHeight="1" x14ac:dyDescent="0.4">
      <c r="A145" s="76"/>
      <c r="B145" s="77"/>
      <c r="C145" s="72"/>
      <c r="D145" s="72"/>
      <c r="E145" s="72"/>
      <c r="F145" s="35"/>
      <c r="G145" s="35"/>
      <c r="H145" s="35"/>
      <c r="I145" s="116"/>
      <c r="J145" s="35"/>
      <c r="K145" s="35"/>
      <c r="L145" s="72"/>
      <c r="M145" s="34"/>
      <c r="N145" s="33"/>
    </row>
    <row r="146" spans="1:14" s="36" customFormat="1" ht="48.75" customHeight="1" x14ac:dyDescent="0.4">
      <c r="A146" s="76"/>
      <c r="B146" s="77"/>
      <c r="C146" s="72"/>
      <c r="D146" s="72"/>
      <c r="E146" s="72"/>
      <c r="F146" s="35"/>
      <c r="G146" s="35"/>
      <c r="H146" s="35"/>
      <c r="I146" s="116"/>
      <c r="J146" s="35"/>
      <c r="K146" s="35"/>
      <c r="L146" s="72"/>
      <c r="M146" s="34"/>
      <c r="N146" s="33"/>
    </row>
    <row r="147" spans="1:14" s="36" customFormat="1" ht="48.75" customHeight="1" x14ac:dyDescent="0.4">
      <c r="A147" s="76"/>
      <c r="B147" s="77"/>
      <c r="C147" s="72"/>
      <c r="D147" s="72"/>
      <c r="E147" s="72"/>
      <c r="F147" s="35"/>
      <c r="G147" s="35"/>
      <c r="H147" s="35"/>
      <c r="I147" s="116"/>
      <c r="J147" s="35"/>
      <c r="K147" s="35"/>
      <c r="L147" s="72"/>
      <c r="M147" s="34"/>
      <c r="N147" s="33"/>
    </row>
    <row r="148" spans="1:14" s="36" customFormat="1" ht="48.75" customHeight="1" x14ac:dyDescent="0.4">
      <c r="A148" s="76"/>
      <c r="B148" s="77"/>
      <c r="C148" s="72"/>
      <c r="D148" s="72"/>
      <c r="E148" s="72"/>
      <c r="F148" s="35"/>
      <c r="G148" s="35"/>
      <c r="H148" s="35"/>
      <c r="I148" s="116"/>
      <c r="J148" s="35"/>
      <c r="K148" s="35"/>
      <c r="L148" s="72"/>
      <c r="M148" s="34"/>
      <c r="N148" s="33"/>
    </row>
    <row r="149" spans="1:14" s="36" customFormat="1" ht="48.75" customHeight="1" x14ac:dyDescent="0.4">
      <c r="A149" s="76"/>
      <c r="B149" s="77"/>
      <c r="C149" s="72"/>
      <c r="D149" s="72"/>
      <c r="E149" s="72"/>
      <c r="F149" s="35"/>
      <c r="G149" s="35"/>
      <c r="H149" s="35"/>
      <c r="I149" s="116"/>
      <c r="J149" s="35"/>
      <c r="K149" s="35"/>
      <c r="L149" s="72"/>
      <c r="M149" s="34"/>
      <c r="N149" s="33"/>
    </row>
    <row r="150" spans="1:14" s="36" customFormat="1" ht="48.75" customHeight="1" x14ac:dyDescent="0.4">
      <c r="A150" s="76"/>
      <c r="B150" s="77"/>
      <c r="C150" s="72"/>
      <c r="D150" s="72"/>
      <c r="E150" s="72"/>
      <c r="F150" s="35"/>
      <c r="G150" s="35"/>
      <c r="H150" s="35"/>
      <c r="I150" s="116"/>
      <c r="J150" s="35"/>
      <c r="K150" s="35"/>
      <c r="L150" s="72"/>
      <c r="M150" s="34"/>
      <c r="N150" s="33"/>
    </row>
    <row r="151" spans="1:14" s="36" customFormat="1" ht="48.75" customHeight="1" x14ac:dyDescent="0.4">
      <c r="A151" s="76"/>
      <c r="B151" s="77"/>
      <c r="C151" s="72"/>
      <c r="D151" s="72"/>
      <c r="E151" s="72"/>
      <c r="F151" s="35"/>
      <c r="G151" s="35"/>
      <c r="H151" s="35"/>
      <c r="I151" s="116"/>
      <c r="J151" s="35"/>
      <c r="K151" s="35"/>
      <c r="L151" s="72"/>
      <c r="M151" s="34"/>
      <c r="N151" s="33"/>
    </row>
  </sheetData>
  <autoFilter ref="A5:O75"/>
  <mergeCells count="4">
    <mergeCell ref="A1:B4"/>
    <mergeCell ref="H1:N4"/>
    <mergeCell ref="A75:B75"/>
    <mergeCell ref="A76:B76"/>
  </mergeCells>
  <phoneticPr fontId="1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5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محمد علي</vt:lpstr>
      <vt:lpstr>القدس للادوات الصحية</vt:lpstr>
      <vt:lpstr>'القدس للادوات الصحية'!Print_Area</vt:lpstr>
      <vt:lpstr>'محمد علي'!Print_Area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2024-07-10T14:38:45Z</dcterms:modified>
</cp:coreProperties>
</file>